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yanne.freire\Desktop\LICITAÇÕES\SEDE\CANAL DO SERTÃO BAIANO-SALITRE\KIT\KIT PRESIDENCIA\"/>
    </mc:Choice>
  </mc:AlternateContent>
  <xr:revisionPtr revIDLastSave="0" documentId="8_{125ACB5C-9F8E-4067-95A5-58702DF2E49F}" xr6:coauthVersionLast="47" xr6:coauthVersionMax="47" xr10:uidLastSave="{00000000-0000-0000-0000-000000000000}"/>
  <bookViews>
    <workbookView xWindow="-120" yWindow="-120" windowWidth="29040" windowHeight="15720" xr2:uid="{1A219DC7-7B9A-4FCD-AF90-342578985E14}"/>
  </bookViews>
  <sheets>
    <sheet name="1 - RESUMO" sheetId="7" r:id="rId1"/>
    <sheet name="2 - Planilha Sintética OBRA" sheetId="9" r:id="rId2"/>
    <sheet name="3 - Planilha Sintética PROJETO" sheetId="10" r:id="rId3"/>
    <sheet name="4 - Cronograma" sheetId="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__\i" localSheetId="0">#REF!</definedName>
    <definedName name="___\i" localSheetId="3">#REF!</definedName>
    <definedName name="___\i">#REF!</definedName>
    <definedName name="_________aga14" localSheetId="0">#REF!</definedName>
    <definedName name="_________aga14" localSheetId="3">#REF!</definedName>
    <definedName name="_________aga14">#REF!</definedName>
    <definedName name="_________aga16" localSheetId="0">#REF!</definedName>
    <definedName name="_________aga16" localSheetId="3">#REF!</definedName>
    <definedName name="_________aga16">#REF!</definedName>
    <definedName name="_________asc321">#REF!</definedName>
    <definedName name="_________bur3220">#REF!</definedName>
    <definedName name="_________cap20">#REF!</definedName>
    <definedName name="_________ccr12">#REF!</definedName>
    <definedName name="_________cva32">#REF!</definedName>
    <definedName name="_________cva50">#REF!</definedName>
    <definedName name="_________cva60">#REF!</definedName>
    <definedName name="_________cve45100">#REF!</definedName>
    <definedName name="_________cve90100">#REF!</definedName>
    <definedName name="_________cve9040">#REF!</definedName>
    <definedName name="_________djm10">#REF!</definedName>
    <definedName name="_________djm15">#REF!</definedName>
    <definedName name="_________epl2">#REF!</definedName>
    <definedName name="_________epl5">#REF!</definedName>
    <definedName name="_________est15">#REF!</definedName>
    <definedName name="_________fil1">#REF!</definedName>
    <definedName name="_________fil2">#REF!</definedName>
    <definedName name="_________fio12">#REF!</definedName>
    <definedName name="_________fis5">#REF!</definedName>
    <definedName name="_________flf50">#REF!</definedName>
    <definedName name="_________flf60">#REF!</definedName>
    <definedName name="_________fpd12">#REF!</definedName>
    <definedName name="_________fvr10">#REF!</definedName>
    <definedName name="_________itu1">#REF!</definedName>
    <definedName name="_________jla20">#REF!</definedName>
    <definedName name="_________jla32">#REF!</definedName>
    <definedName name="_________lpi100">#REF!</definedName>
    <definedName name="_________lvg10060">#REF!</definedName>
    <definedName name="_________lvp32">#REF!</definedName>
    <definedName name="_________lxa1">#REF!</definedName>
    <definedName name="_________man50">#REF!</definedName>
    <definedName name="_________ope1">#REF!</definedName>
    <definedName name="_________ope2">#REF!</definedName>
    <definedName name="_________ope3">#REF!</definedName>
    <definedName name="_________pne1">#REF!</definedName>
    <definedName name="_________pne2">#REF!</definedName>
    <definedName name="_________prg1515">#REF!</definedName>
    <definedName name="_________prg1827">#REF!</definedName>
    <definedName name="_________ptc7">#REF!</definedName>
    <definedName name="_________ptm6">#REF!</definedName>
    <definedName name="_________qdm3">#REF!</definedName>
    <definedName name="_________rcm10">#REF!</definedName>
    <definedName name="_________rcm15">#REF!</definedName>
    <definedName name="_________rcm20">#REF!</definedName>
    <definedName name="_________rcm5">#REF!</definedName>
    <definedName name="_________res10">#REF!</definedName>
    <definedName name="_________res15">#REF!</definedName>
    <definedName name="_________res5">#REF!</definedName>
    <definedName name="_________rge32">#REF!</definedName>
    <definedName name="_________rgf60">#REF!</definedName>
    <definedName name="_________rgp1">#REF!</definedName>
    <definedName name="_________tap100">#REF!</definedName>
    <definedName name="_________tb112">#REF!</definedName>
    <definedName name="_________tb16">#REF!</definedName>
    <definedName name="_________tb19">#REF!</definedName>
    <definedName name="_________tba20">#REF!</definedName>
    <definedName name="_________tba32">#REF!</definedName>
    <definedName name="_________tba50">#REF!</definedName>
    <definedName name="_________tba60">#REF!</definedName>
    <definedName name="_________tbe100">#REF!</definedName>
    <definedName name="_________tbe40">#REF!</definedName>
    <definedName name="_________tbe50">#REF!</definedName>
    <definedName name="_________tca80">#REF!</definedName>
    <definedName name="_________tea32">#REF!</definedName>
    <definedName name="_________tea4560">#REF!</definedName>
    <definedName name="_________tee100">#REF!</definedName>
    <definedName name="_________ter10050">#REF!</definedName>
    <definedName name="_________tfg50">#REF!</definedName>
    <definedName name="_________tlf6">#REF!</definedName>
    <definedName name="_________tub10012">#REF!</definedName>
    <definedName name="_________tub10015">#REF!</definedName>
    <definedName name="_________tub10020">#REF!</definedName>
    <definedName name="_________tub15012">#REF!</definedName>
    <definedName name="_________tub4012">#REF!</definedName>
    <definedName name="_________tub4015">#REF!</definedName>
    <definedName name="_________tub4020">#REF!</definedName>
    <definedName name="_________tub5012">#REF!</definedName>
    <definedName name="_________tub5015">#REF!</definedName>
    <definedName name="_________tub5020">#REF!</definedName>
    <definedName name="_________tub7512">#REF!</definedName>
    <definedName name="_________tub7515">#REF!</definedName>
    <definedName name="_________tub7520">#REF!</definedName>
    <definedName name="________aga14">#REF!</definedName>
    <definedName name="________aga16">#REF!</definedName>
    <definedName name="________asc321">#REF!</definedName>
    <definedName name="________bur3220">#REF!</definedName>
    <definedName name="________C930I">#REF!</definedName>
    <definedName name="________C930P">#REF!</definedName>
    <definedName name="________C966I">#REF!</definedName>
    <definedName name="________C966P">#REF!</definedName>
    <definedName name="________C996P">#REF!</definedName>
    <definedName name="________cap20">#REF!</definedName>
    <definedName name="________ccr12">#REF!</definedName>
    <definedName name="________cva32">#REF!</definedName>
    <definedName name="________cva50">#REF!</definedName>
    <definedName name="________cva60">#REF!</definedName>
    <definedName name="________cve45100">#REF!</definedName>
    <definedName name="________cve90100">#REF!</definedName>
    <definedName name="________cve9040">#REF!</definedName>
    <definedName name="________djm10">#REF!</definedName>
    <definedName name="________djm15">#REF!</definedName>
    <definedName name="________epl2">#REF!</definedName>
    <definedName name="________epl5">#REF!</definedName>
    <definedName name="________est15">#REF!</definedName>
    <definedName name="________fil1">#REF!</definedName>
    <definedName name="________fil2">#REF!</definedName>
    <definedName name="________fio12">#REF!</definedName>
    <definedName name="________fis5">#REF!</definedName>
    <definedName name="________flf50">#REF!</definedName>
    <definedName name="________flf60">#REF!</definedName>
    <definedName name="________fpd12">#REF!</definedName>
    <definedName name="________fvr10">#REF!</definedName>
    <definedName name="________itu1">#REF!</definedName>
    <definedName name="________jla20">#REF!</definedName>
    <definedName name="________jla32">#REF!</definedName>
    <definedName name="________lpi100">#REF!</definedName>
    <definedName name="________lvg10060">#REF!</definedName>
    <definedName name="________lvp32">#REF!</definedName>
    <definedName name="________lxa1">#REF!</definedName>
    <definedName name="________man50">#REF!</definedName>
    <definedName name="________ope1">#REF!</definedName>
    <definedName name="________ope2">#REF!</definedName>
    <definedName name="________ope3">#REF!</definedName>
    <definedName name="________pne1">#REF!</definedName>
    <definedName name="________pne2">#REF!</definedName>
    <definedName name="________prg1515">#REF!</definedName>
    <definedName name="________prg1827">#REF!</definedName>
    <definedName name="________ptc7">#REF!</definedName>
    <definedName name="________ptm6">#REF!</definedName>
    <definedName name="________qdm3">#REF!</definedName>
    <definedName name="________rcm10">#REF!</definedName>
    <definedName name="________rcm15">#REF!</definedName>
    <definedName name="________rcm20">#REF!</definedName>
    <definedName name="________rcm5">#REF!</definedName>
    <definedName name="________res10">#REF!</definedName>
    <definedName name="________res15">#REF!</definedName>
    <definedName name="________res5">#REF!</definedName>
    <definedName name="________rge32">#REF!</definedName>
    <definedName name="________rgf60">#REF!</definedName>
    <definedName name="________rgp1">#REF!</definedName>
    <definedName name="________tap100">#REF!</definedName>
    <definedName name="________tb112">#REF!</definedName>
    <definedName name="________tb16">#REF!</definedName>
    <definedName name="________tb19">#REF!</definedName>
    <definedName name="________tba20">#REF!</definedName>
    <definedName name="________tba32">#REF!</definedName>
    <definedName name="________tba50">#REF!</definedName>
    <definedName name="________tba60">#REF!</definedName>
    <definedName name="________tbe100">#REF!</definedName>
    <definedName name="________tbe40">#REF!</definedName>
    <definedName name="________tbe50">#REF!</definedName>
    <definedName name="________tca80">#REF!</definedName>
    <definedName name="________tea32">#REF!</definedName>
    <definedName name="________tea4560">#REF!</definedName>
    <definedName name="________tee100">#REF!</definedName>
    <definedName name="________ter10050">#REF!</definedName>
    <definedName name="________tfg50">#REF!</definedName>
    <definedName name="________tlf6">#REF!</definedName>
    <definedName name="________tub10012">#REF!</definedName>
    <definedName name="________tub10015">#REF!</definedName>
    <definedName name="________tub10020">#REF!</definedName>
    <definedName name="________tub15012">#REF!</definedName>
    <definedName name="________tub4012">#REF!</definedName>
    <definedName name="________tub4015">#REF!</definedName>
    <definedName name="________tub4020">#REF!</definedName>
    <definedName name="________tub5012">#REF!</definedName>
    <definedName name="________tub5015">#REF!</definedName>
    <definedName name="________tub5020">#REF!</definedName>
    <definedName name="________tub7512">#REF!</definedName>
    <definedName name="________tub7515">#REF!</definedName>
    <definedName name="________tub7520">#REF!</definedName>
    <definedName name="_______aga14">#REF!</definedName>
    <definedName name="_______aga16">#REF!</definedName>
    <definedName name="_______asc321">#REF!</definedName>
    <definedName name="_______bur3220">#REF!</definedName>
    <definedName name="_______C930I">#REF!</definedName>
    <definedName name="_______C930P">#REF!</definedName>
    <definedName name="_______C966I">#REF!</definedName>
    <definedName name="_______C966P">#REF!</definedName>
    <definedName name="_______C996P">#REF!</definedName>
    <definedName name="_______cap20">#REF!</definedName>
    <definedName name="_______ccr12">#REF!</definedName>
    <definedName name="_______cva32">#REF!</definedName>
    <definedName name="_______cva50">#REF!</definedName>
    <definedName name="_______cva60">#REF!</definedName>
    <definedName name="_______cve45100">#REF!</definedName>
    <definedName name="_______cve90100">#REF!</definedName>
    <definedName name="_______cve9040">#REF!</definedName>
    <definedName name="_______djm10">#REF!</definedName>
    <definedName name="_______djm15">#REF!</definedName>
    <definedName name="_______epl2">#REF!</definedName>
    <definedName name="_______epl5">#REF!</definedName>
    <definedName name="_______est15">#REF!</definedName>
    <definedName name="_______fil1">#REF!</definedName>
    <definedName name="_______fil2">#REF!</definedName>
    <definedName name="_______fio12">#REF!</definedName>
    <definedName name="_______fis5">#REF!</definedName>
    <definedName name="_______flf50">#REF!</definedName>
    <definedName name="_______flf60">#REF!</definedName>
    <definedName name="_______fpd12">#REF!</definedName>
    <definedName name="_______fvr10">#REF!</definedName>
    <definedName name="_______itu1">#REF!</definedName>
    <definedName name="_______jla20">#REF!</definedName>
    <definedName name="_______jla32">#REF!</definedName>
    <definedName name="_______lpi100">#REF!</definedName>
    <definedName name="_______lvg10060">#REF!</definedName>
    <definedName name="_______lvp32">#REF!</definedName>
    <definedName name="_______lxa1">#REF!</definedName>
    <definedName name="_______man50">#REF!</definedName>
    <definedName name="_______ope1">#REF!</definedName>
    <definedName name="_______ope2">#REF!</definedName>
    <definedName name="_______ope3">#REF!</definedName>
    <definedName name="_______pne1">#REF!</definedName>
    <definedName name="_______pne2">#REF!</definedName>
    <definedName name="_______prg1515">#REF!</definedName>
    <definedName name="_______prg1827">#REF!</definedName>
    <definedName name="_______ptc7">#REF!</definedName>
    <definedName name="_______ptm6">#REF!</definedName>
    <definedName name="_______qdm3">#REF!</definedName>
    <definedName name="_______rcm10">#REF!</definedName>
    <definedName name="_______rcm15">#REF!</definedName>
    <definedName name="_______rcm20">#REF!</definedName>
    <definedName name="_______rcm5">#REF!</definedName>
    <definedName name="_______res10">#REF!</definedName>
    <definedName name="_______res15">#REF!</definedName>
    <definedName name="_______res5">#REF!</definedName>
    <definedName name="_______rge32">#REF!</definedName>
    <definedName name="_______rgf60">#REF!</definedName>
    <definedName name="_______rgp1">#REF!</definedName>
    <definedName name="_______tap100">#REF!</definedName>
    <definedName name="_______tb112">#REF!</definedName>
    <definedName name="_______tb16">#REF!</definedName>
    <definedName name="_______tb19">#REF!</definedName>
    <definedName name="_______tba20">#REF!</definedName>
    <definedName name="_______tba32">#REF!</definedName>
    <definedName name="_______tba50">#REF!</definedName>
    <definedName name="_______tba60">#REF!</definedName>
    <definedName name="_______tbe100">#REF!</definedName>
    <definedName name="_______tbe40">#REF!</definedName>
    <definedName name="_______tbe50">#REF!</definedName>
    <definedName name="_______tca80">#REF!</definedName>
    <definedName name="_______tea32">#REF!</definedName>
    <definedName name="_______tea4560">#REF!</definedName>
    <definedName name="_______tee100">#REF!</definedName>
    <definedName name="_______ter10050">#REF!</definedName>
    <definedName name="_______tfg50">#REF!</definedName>
    <definedName name="_______tlf6">#REF!</definedName>
    <definedName name="_______tub10012">#REF!</definedName>
    <definedName name="_______tub10015">#REF!</definedName>
    <definedName name="_______tub10020">#REF!</definedName>
    <definedName name="_______tub15012">#REF!</definedName>
    <definedName name="_______tub4012">#REF!</definedName>
    <definedName name="_______tub4015">#REF!</definedName>
    <definedName name="_______tub4020">#REF!</definedName>
    <definedName name="_______tub5012">#REF!</definedName>
    <definedName name="_______tub5015">#REF!</definedName>
    <definedName name="_______tub5020">#REF!</definedName>
    <definedName name="_______tub7512">#REF!</definedName>
    <definedName name="_______tub7515">#REF!</definedName>
    <definedName name="_______tub7520">#REF!</definedName>
    <definedName name="______aga14">#REF!</definedName>
    <definedName name="______aga16">#REF!</definedName>
    <definedName name="______asc321">#REF!</definedName>
    <definedName name="______bur3220">#REF!</definedName>
    <definedName name="______C930I">#REF!</definedName>
    <definedName name="______C930P">#REF!</definedName>
    <definedName name="______C966I">#REF!</definedName>
    <definedName name="______C966P">#REF!</definedName>
    <definedName name="______C996P">#REF!</definedName>
    <definedName name="______cap20">#REF!</definedName>
    <definedName name="______ccr12">#REF!</definedName>
    <definedName name="______cva32">#REF!</definedName>
    <definedName name="______cva50">#REF!</definedName>
    <definedName name="______cva60">#REF!</definedName>
    <definedName name="______cve45100">#REF!</definedName>
    <definedName name="______cve90100">#REF!</definedName>
    <definedName name="______cve9040">#REF!</definedName>
    <definedName name="______djm10">#REF!</definedName>
    <definedName name="______djm15">#REF!</definedName>
    <definedName name="______epl2">#REF!</definedName>
    <definedName name="______epl5">#REF!</definedName>
    <definedName name="______est15">#REF!</definedName>
    <definedName name="______fil1">#REF!</definedName>
    <definedName name="______fil2">#REF!</definedName>
    <definedName name="______fio12">#REF!</definedName>
    <definedName name="______fis5">#REF!</definedName>
    <definedName name="______flf50">#REF!</definedName>
    <definedName name="______flf60">#REF!</definedName>
    <definedName name="______fpd12">#REF!</definedName>
    <definedName name="______fvr10">#REF!</definedName>
    <definedName name="______itu1">#REF!</definedName>
    <definedName name="______jla20">#REF!</definedName>
    <definedName name="______jla32">#REF!</definedName>
    <definedName name="______lpi100">#REF!</definedName>
    <definedName name="______lvg10060">#REF!</definedName>
    <definedName name="______lvp32">#REF!</definedName>
    <definedName name="______lxa1">#REF!</definedName>
    <definedName name="______man50">#REF!</definedName>
    <definedName name="______ope1">#REF!</definedName>
    <definedName name="______ope2">#REF!</definedName>
    <definedName name="______ope3">#REF!</definedName>
    <definedName name="______pne1">#REF!</definedName>
    <definedName name="______pne2">#REF!</definedName>
    <definedName name="______prg1515">#REF!</definedName>
    <definedName name="______prg1827">#REF!</definedName>
    <definedName name="______ptc7">#REF!</definedName>
    <definedName name="______ptm6">#REF!</definedName>
    <definedName name="______qdm3">#REF!</definedName>
    <definedName name="______rcm10">#REF!</definedName>
    <definedName name="______rcm15">#REF!</definedName>
    <definedName name="______rcm20">#REF!</definedName>
    <definedName name="______rcm5">#REF!</definedName>
    <definedName name="______res10">#REF!</definedName>
    <definedName name="______res15">#REF!</definedName>
    <definedName name="______res5">#REF!</definedName>
    <definedName name="______rge32">#REF!</definedName>
    <definedName name="______rgf60">#REF!</definedName>
    <definedName name="______rgp1">#REF!</definedName>
    <definedName name="______tap100">#REF!</definedName>
    <definedName name="______tb112">#REF!</definedName>
    <definedName name="______tb16">#REF!</definedName>
    <definedName name="______tb19">#REF!</definedName>
    <definedName name="______tba20">#REF!</definedName>
    <definedName name="______tba32">#REF!</definedName>
    <definedName name="______tba50">#REF!</definedName>
    <definedName name="______tba60">#REF!</definedName>
    <definedName name="______tbe100">#REF!</definedName>
    <definedName name="______tbe40">#REF!</definedName>
    <definedName name="______tbe50">#REF!</definedName>
    <definedName name="______tca80">#REF!</definedName>
    <definedName name="______tea32">#REF!</definedName>
    <definedName name="______tea4560">#REF!</definedName>
    <definedName name="______tee100">#REF!</definedName>
    <definedName name="______ter10050">#REF!</definedName>
    <definedName name="______tfg50">#REF!</definedName>
    <definedName name="______tlf6">#REF!</definedName>
    <definedName name="______tub10012">#REF!</definedName>
    <definedName name="______tub10015">#REF!</definedName>
    <definedName name="______tub10020">#REF!</definedName>
    <definedName name="______tub15012">#REF!</definedName>
    <definedName name="______tub4012">#REF!</definedName>
    <definedName name="______tub4015">#REF!</definedName>
    <definedName name="______tub4020">#REF!</definedName>
    <definedName name="______tub5012">#REF!</definedName>
    <definedName name="______tub5015">#REF!</definedName>
    <definedName name="______tub5020">#REF!</definedName>
    <definedName name="______tub7512">#REF!</definedName>
    <definedName name="______tub7515">#REF!</definedName>
    <definedName name="______tub7520">#REF!</definedName>
    <definedName name="_____aga14">#REF!</definedName>
    <definedName name="_____aga16">#REF!</definedName>
    <definedName name="_____asc321">#REF!</definedName>
    <definedName name="_____bur3220">#REF!</definedName>
    <definedName name="_____C930I">#REF!</definedName>
    <definedName name="_____C930P">#REF!</definedName>
    <definedName name="_____C966I">#REF!</definedName>
    <definedName name="_____C966P">#REF!</definedName>
    <definedName name="_____C996P">#REF!</definedName>
    <definedName name="_____cap20">#REF!</definedName>
    <definedName name="_____ccr12">#REF!</definedName>
    <definedName name="_____cva32">#REF!</definedName>
    <definedName name="_____cva50">#REF!</definedName>
    <definedName name="_____cva60">#REF!</definedName>
    <definedName name="_____cve45100">#REF!</definedName>
    <definedName name="_____cve90100">#REF!</definedName>
    <definedName name="_____cve9040">#REF!</definedName>
    <definedName name="_____djm10">#REF!</definedName>
    <definedName name="_____djm15">#REF!</definedName>
    <definedName name="_____epl2">#REF!</definedName>
    <definedName name="_____epl5">#REF!</definedName>
    <definedName name="_____est15">#REF!</definedName>
    <definedName name="_____fil1">#REF!</definedName>
    <definedName name="_____fil2">#REF!</definedName>
    <definedName name="_____fio12">#REF!</definedName>
    <definedName name="_____fis5">#REF!</definedName>
    <definedName name="_____flf50">#REF!</definedName>
    <definedName name="_____flf60">#REF!</definedName>
    <definedName name="_____fpd12">#REF!</definedName>
    <definedName name="_____fvr10">#REF!</definedName>
    <definedName name="_____itu1">#REF!</definedName>
    <definedName name="_____jla20">#REF!</definedName>
    <definedName name="_____jla32">#REF!</definedName>
    <definedName name="_____lpi100">#REF!</definedName>
    <definedName name="_____lvg10060">#REF!</definedName>
    <definedName name="_____lvp32">#REF!</definedName>
    <definedName name="_____lxa1">#REF!</definedName>
    <definedName name="_____man50">#REF!</definedName>
    <definedName name="_____ope1">#REF!</definedName>
    <definedName name="_____ope2">#REF!</definedName>
    <definedName name="_____ope3">#REF!</definedName>
    <definedName name="_____pne1">#REF!</definedName>
    <definedName name="_____pne2">#REF!</definedName>
    <definedName name="_____prg1515">#REF!</definedName>
    <definedName name="_____prg1827">#REF!</definedName>
    <definedName name="_____ptc7">#REF!</definedName>
    <definedName name="_____ptm6">#REF!</definedName>
    <definedName name="_____qdm3">#REF!</definedName>
    <definedName name="_____rcm10">#REF!</definedName>
    <definedName name="_____rcm15">#REF!</definedName>
    <definedName name="_____rcm20">#REF!</definedName>
    <definedName name="_____rcm5">#REF!</definedName>
    <definedName name="_____res10">#REF!</definedName>
    <definedName name="_____res15">#REF!</definedName>
    <definedName name="_____res5">#REF!</definedName>
    <definedName name="_____rge32">#REF!</definedName>
    <definedName name="_____rgf60">#REF!</definedName>
    <definedName name="_____rgp1">#REF!</definedName>
    <definedName name="_____tap100">#REF!</definedName>
    <definedName name="_____TB10">#REF!</definedName>
    <definedName name="_____tb112">#REF!</definedName>
    <definedName name="_____tb16">#REF!</definedName>
    <definedName name="_____tb19">#REF!</definedName>
    <definedName name="_____tba20">#REF!</definedName>
    <definedName name="_____tba32">#REF!</definedName>
    <definedName name="_____tba50">#REF!</definedName>
    <definedName name="_____tba60">#REF!</definedName>
    <definedName name="_____tbe100">#REF!</definedName>
    <definedName name="_____tbe40">#REF!</definedName>
    <definedName name="_____tbe50">#REF!</definedName>
    <definedName name="_____tca80">#REF!</definedName>
    <definedName name="_____tea32">#REF!</definedName>
    <definedName name="_____tea4560">#REF!</definedName>
    <definedName name="_____tee100">#REF!</definedName>
    <definedName name="_____ter10050">#REF!</definedName>
    <definedName name="_____tfg50">#REF!</definedName>
    <definedName name="_____tlf6">#REF!</definedName>
    <definedName name="_____tub10012">#REF!</definedName>
    <definedName name="_____tub10015">#REF!</definedName>
    <definedName name="_____tub10020">#REF!</definedName>
    <definedName name="_____tub15012">#REF!</definedName>
    <definedName name="_____tub4012">#REF!</definedName>
    <definedName name="_____tub4015">#REF!</definedName>
    <definedName name="_____tub4020">#REF!</definedName>
    <definedName name="_____tub5012">#REF!</definedName>
    <definedName name="_____tub5015">#REF!</definedName>
    <definedName name="_____tub5020">#REF!</definedName>
    <definedName name="_____tub7512">#REF!</definedName>
    <definedName name="_____tub7515">#REF!</definedName>
    <definedName name="_____tub7520">#REF!</definedName>
    <definedName name="____ACA25">[1]DADOS!$C$17</definedName>
    <definedName name="____ACA50">[1]DADOS!$C$16</definedName>
    <definedName name="____aga14">#REF!</definedName>
    <definedName name="____aga16">#REF!</definedName>
    <definedName name="____asc321">#REF!</definedName>
    <definedName name="____bur3220">#REF!</definedName>
    <definedName name="____C930I">#REF!</definedName>
    <definedName name="____C930P">#REF!</definedName>
    <definedName name="____C966I">#REF!</definedName>
    <definedName name="____C966P">#REF!</definedName>
    <definedName name="____C996P">#REF!</definedName>
    <definedName name="____cap20">#REF!</definedName>
    <definedName name="____CCM30">[2]SERVIÇOS!#REF!</definedName>
    <definedName name="____ccr12">#REF!</definedName>
    <definedName name="____CMM30">[1]DADOS!$B$39</definedName>
    <definedName name="____cva32">#REF!</definedName>
    <definedName name="____cva50">#REF!</definedName>
    <definedName name="____cva60">#REF!</definedName>
    <definedName name="____cve45100">#REF!</definedName>
    <definedName name="____cve90100">#REF!</definedName>
    <definedName name="____cve9040">#REF!</definedName>
    <definedName name="____djm10">#REF!</definedName>
    <definedName name="____djm15">#REF!</definedName>
    <definedName name="____epl2">#REF!</definedName>
    <definedName name="____epl5">#REF!</definedName>
    <definedName name="____est15">#REF!</definedName>
    <definedName name="____fil1">#REF!</definedName>
    <definedName name="____fil2">#REF!</definedName>
    <definedName name="____fio12">#REF!</definedName>
    <definedName name="____fis5">#REF!</definedName>
    <definedName name="____flf50">#REF!</definedName>
    <definedName name="____flf60">#REF!</definedName>
    <definedName name="____fpd12">#REF!</definedName>
    <definedName name="____fvr10">#REF!</definedName>
    <definedName name="____itu1">#REF!</definedName>
    <definedName name="____jla20">#REF!</definedName>
    <definedName name="____jla32">#REF!</definedName>
    <definedName name="____la2">[2]SERVIÇOS!#REF!</definedName>
    <definedName name="____lpi100">#REF!</definedName>
    <definedName name="____lvg10060">#REF!</definedName>
    <definedName name="____lvp32">#REF!</definedName>
    <definedName name="____lxa1">#REF!</definedName>
    <definedName name="____man50">#REF!</definedName>
    <definedName name="____ope1">#REF!</definedName>
    <definedName name="____ope2">#REF!</definedName>
    <definedName name="____ope3">#REF!</definedName>
    <definedName name="____PCM30">[2]SERVIÇOS!#REF!</definedName>
    <definedName name="____PL1">#REF!</definedName>
    <definedName name="____PLA2">[2]SERVIÇOS!#REF!</definedName>
    <definedName name="____pne1">#REF!</definedName>
    <definedName name="____pne2">#REF!</definedName>
    <definedName name="____prg1515">#REF!</definedName>
    <definedName name="____prg1827">#REF!</definedName>
    <definedName name="____PTB10">[2]SERVIÇOS!#REF!</definedName>
    <definedName name="____ptc7">#REF!</definedName>
    <definedName name="____ptm6">#REF!</definedName>
    <definedName name="____qdm3">#REF!</definedName>
    <definedName name="____rcm10">#REF!</definedName>
    <definedName name="____rcm15">#REF!</definedName>
    <definedName name="____rcm20">#REF!</definedName>
    <definedName name="____rcm5">#REF!</definedName>
    <definedName name="____res10">#REF!</definedName>
    <definedName name="____res15">#REF!</definedName>
    <definedName name="____res5">#REF!</definedName>
    <definedName name="____rge32">#REF!</definedName>
    <definedName name="____rgf60">#REF!</definedName>
    <definedName name="____rgp1">#REF!</definedName>
    <definedName name="____tap100">#REF!</definedName>
    <definedName name="____TB10">#REF!</definedName>
    <definedName name="____tb112">#REF!</definedName>
    <definedName name="____tb16">#REF!</definedName>
    <definedName name="____tb19">#REF!</definedName>
    <definedName name="____tba20">#REF!</definedName>
    <definedName name="____tba32">#REF!</definedName>
    <definedName name="____tba50">#REF!</definedName>
    <definedName name="____tba60">#REF!</definedName>
    <definedName name="____tbe100">#REF!</definedName>
    <definedName name="____tbe40">#REF!</definedName>
    <definedName name="____tbe50">#REF!</definedName>
    <definedName name="____tca80">#REF!</definedName>
    <definedName name="____tea32">#REF!</definedName>
    <definedName name="____tea4560">#REF!</definedName>
    <definedName name="____tee100">#REF!</definedName>
    <definedName name="____ter10050">#REF!</definedName>
    <definedName name="____tfg50">#REF!</definedName>
    <definedName name="____tlf6">#REF!</definedName>
    <definedName name="____TOT1">[2]SERVIÇOS!#REF!</definedName>
    <definedName name="____TOT2">[2]SERVIÇOS!#REF!</definedName>
    <definedName name="____TOT3">[2]SERVIÇOS!#REF!</definedName>
    <definedName name="____TOT4">[2]SERVIÇOS!#REF!</definedName>
    <definedName name="____TOT5">[2]SERVIÇOS!#REF!</definedName>
    <definedName name="____TOT6">[2]SERVIÇOS!#REF!</definedName>
    <definedName name="____TOT7">[2]SERVIÇOS!#REF!</definedName>
    <definedName name="____tub10012">#REF!</definedName>
    <definedName name="____tub10015">#REF!</definedName>
    <definedName name="____tub10020">#REF!</definedName>
    <definedName name="____tub15012">#REF!</definedName>
    <definedName name="____tub4012">#REF!</definedName>
    <definedName name="____tub4015">#REF!</definedName>
    <definedName name="____tub4020">#REF!</definedName>
    <definedName name="____tub5012">#REF!</definedName>
    <definedName name="____tub5015">#REF!</definedName>
    <definedName name="____tub5020">#REF!</definedName>
    <definedName name="____tub7512">#REF!</definedName>
    <definedName name="____tub7515">#REF!</definedName>
    <definedName name="____tub7520">#REF!</definedName>
    <definedName name="___ABR95">[3]Consultoria!#REF!</definedName>
    <definedName name="___ABR96">[3]Consultoria!#REF!</definedName>
    <definedName name="___ABR97">[3]Consultoria!#REF!</definedName>
    <definedName name="___ABR98">[3]Consultoria!#REF!</definedName>
    <definedName name="___ABR99">[3]Consultoria!#REF!</definedName>
    <definedName name="___ACA25">[1]DADOS!$C$17</definedName>
    <definedName name="___ACA50">[1]DADOS!$C$16</definedName>
    <definedName name="___aga14">#REF!</definedName>
    <definedName name="___aga16">#REF!</definedName>
    <definedName name="___AGO95">[3]Consultoria!#REF!</definedName>
    <definedName name="___AGO96">[3]Consultoria!#REF!</definedName>
    <definedName name="___AGO97">[3]Consultoria!#REF!</definedName>
    <definedName name="___AGO98">[3]Consultoria!#REF!</definedName>
    <definedName name="___AGO99">[3]Consultoria!#REF!</definedName>
    <definedName name="___asc321">#REF!</definedName>
    <definedName name="___bur3220">#REF!</definedName>
    <definedName name="___C930I">#REF!</definedName>
    <definedName name="___C930P">#REF!</definedName>
    <definedName name="___C966I">#REF!</definedName>
    <definedName name="___C966P">#REF!</definedName>
    <definedName name="___C996P">#REF!</definedName>
    <definedName name="___cap20">#REF!</definedName>
    <definedName name="___CCM30">[2]SERVIÇOS!#REF!</definedName>
    <definedName name="___ccr12">#REF!</definedName>
    <definedName name="___CMM30">[1]DADOS!$B$39</definedName>
    <definedName name="___cva32">#REF!</definedName>
    <definedName name="___cva50">#REF!</definedName>
    <definedName name="___cva60">#REF!</definedName>
    <definedName name="___cve45100">#REF!</definedName>
    <definedName name="___cve90100">#REF!</definedName>
    <definedName name="___cve9040">#REF!</definedName>
    <definedName name="___DEZ94">[3]Consultoria!#REF!</definedName>
    <definedName name="___DEZ95">[3]Consultoria!#REF!</definedName>
    <definedName name="___DEZ96">[3]Consultoria!#REF!</definedName>
    <definedName name="___DEZ97">[3]Consultoria!#REF!</definedName>
    <definedName name="___DEZ98">[3]Consultoria!#REF!</definedName>
    <definedName name="___DEZ99">[3]Consultoria!#REF!</definedName>
    <definedName name="___djm10">#REF!</definedName>
    <definedName name="___djm15">#REF!</definedName>
    <definedName name="___epl2">#REF!</definedName>
    <definedName name="___epl5">#REF!</definedName>
    <definedName name="___est15">#REF!</definedName>
    <definedName name="___FEV95">[3]Consultoria!#REF!</definedName>
    <definedName name="___FEV96">[3]Consultoria!#REF!</definedName>
    <definedName name="___FEV97">[3]Consultoria!#REF!</definedName>
    <definedName name="___FEV98">[3]Consultoria!#REF!</definedName>
    <definedName name="___FEV99">[3]Consultoria!#REF!</definedName>
    <definedName name="___fil1">#REF!</definedName>
    <definedName name="___fil2">#REF!</definedName>
    <definedName name="___fio12">#REF!</definedName>
    <definedName name="___fis5">#REF!</definedName>
    <definedName name="___flf50">#REF!</definedName>
    <definedName name="___flf60">#REF!</definedName>
    <definedName name="___fpd12">#REF!</definedName>
    <definedName name="___fvr10">#REF!</definedName>
    <definedName name="___itu1">#REF!</definedName>
    <definedName name="___JAN95">[3]Consultoria!#REF!</definedName>
    <definedName name="___JAN96">[3]Consultoria!#REF!</definedName>
    <definedName name="___JAN97">[3]Consultoria!#REF!</definedName>
    <definedName name="___JAN98">[3]Consultoria!#REF!</definedName>
    <definedName name="___JAN99">[3]Consultoria!#REF!</definedName>
    <definedName name="___jla20">#REF!</definedName>
    <definedName name="___jla32">#REF!</definedName>
    <definedName name="___JUL95">[3]Consultoria!#REF!</definedName>
    <definedName name="___JUL96">[3]Consultoria!#REF!</definedName>
    <definedName name="___JUL97">[3]Consultoria!#REF!</definedName>
    <definedName name="___JUL98">[3]Consultoria!#REF!</definedName>
    <definedName name="___JUL99">[3]Consultoria!#REF!</definedName>
    <definedName name="___JUN95">[3]Consultoria!#REF!</definedName>
    <definedName name="___JUN96">[3]Consultoria!#REF!</definedName>
    <definedName name="___JUN97">[3]Consultoria!#REF!</definedName>
    <definedName name="___JUN98">[3]Consultoria!#REF!</definedName>
    <definedName name="___JUN99">[3]Consultoria!#REF!</definedName>
    <definedName name="___la2">[2]SERVIÇOS!#REF!</definedName>
    <definedName name="___lpi100">#REF!</definedName>
    <definedName name="___lvg10060">#REF!</definedName>
    <definedName name="___lvp32">#REF!</definedName>
    <definedName name="___lxa1">#REF!</definedName>
    <definedName name="___MAI95">[3]Consultoria!#REF!</definedName>
    <definedName name="___MAI96">[3]Consultoria!#REF!</definedName>
    <definedName name="___MAI97">[3]Consultoria!#REF!</definedName>
    <definedName name="___MAI98">[3]Consultoria!#REF!</definedName>
    <definedName name="___MAI99">[3]Consultoria!#REF!</definedName>
    <definedName name="___man50">#REF!</definedName>
    <definedName name="___MAR95">[3]Consultoria!#REF!</definedName>
    <definedName name="___MAR96">[3]Consultoria!#REF!</definedName>
    <definedName name="___MAR97">[3]Consultoria!#REF!</definedName>
    <definedName name="___MAR98">[3]Consultoria!#REF!</definedName>
    <definedName name="___MAR99">[3]Consultoria!#REF!</definedName>
    <definedName name="___NOV94">[3]Consultoria!#REF!</definedName>
    <definedName name="___NOV95">[3]Consultoria!#REF!</definedName>
    <definedName name="___NOV96">[3]Consultoria!#REF!</definedName>
    <definedName name="___NOV97">[3]Consultoria!#REF!</definedName>
    <definedName name="___NOV98">[3]Consultoria!#REF!</definedName>
    <definedName name="___NOV99">[3]Consultoria!#REF!</definedName>
    <definedName name="___ope1">#REF!</definedName>
    <definedName name="___ope2">#REF!</definedName>
    <definedName name="___ope3">#REF!</definedName>
    <definedName name="___OUT94">[3]Consultoria!#REF!</definedName>
    <definedName name="___OUT95">[3]Consultoria!#REF!</definedName>
    <definedName name="___OUT96">[3]Consultoria!#REF!</definedName>
    <definedName name="___OUT97">[3]Consultoria!#REF!</definedName>
    <definedName name="___OUT98">[3]Consultoria!#REF!</definedName>
    <definedName name="___OUT99">[3]Consultoria!#REF!</definedName>
    <definedName name="___pav2">#REF!</definedName>
    <definedName name="___PCM30">[2]SERVIÇOS!#REF!</definedName>
    <definedName name="___PL1">#REF!</definedName>
    <definedName name="___PLA2">[2]SERVIÇOS!#REF!</definedName>
    <definedName name="___pne1">#REF!</definedName>
    <definedName name="___pne2">#REF!</definedName>
    <definedName name="___prg1515">#REF!</definedName>
    <definedName name="___prg1827">#REF!</definedName>
    <definedName name="___PTB10">[2]SERVIÇOS!#REF!</definedName>
    <definedName name="___ptc7">#REF!</definedName>
    <definedName name="___ptm6">#REF!</definedName>
    <definedName name="___qdm3">#REF!</definedName>
    <definedName name="___rcm10">#REF!</definedName>
    <definedName name="___rcm15">#REF!</definedName>
    <definedName name="___rcm20">#REF!</definedName>
    <definedName name="___rcm5">#REF!</definedName>
    <definedName name="___res10">#REF!</definedName>
    <definedName name="___res15">#REF!</definedName>
    <definedName name="___res5">#REF!</definedName>
    <definedName name="___RET1">#REF!</definedName>
    <definedName name="___rge32">#REF!</definedName>
    <definedName name="___rgf60">#REF!</definedName>
    <definedName name="___rgp1">#REF!</definedName>
    <definedName name="___SET94">[3]Consultoria!#REF!</definedName>
    <definedName name="___SET95">[3]Consultoria!#REF!</definedName>
    <definedName name="___SET96">[3]Consultoria!#REF!</definedName>
    <definedName name="___SET97">[3]Consultoria!#REF!</definedName>
    <definedName name="___SET98">[3]Consultoria!#REF!</definedName>
    <definedName name="___SET99">[3]Consultoria!#REF!</definedName>
    <definedName name="___ta105">#REF!</definedName>
    <definedName name="___ta157">#REF!</definedName>
    <definedName name="___tap100">#REF!</definedName>
    <definedName name="___TB10">#REF!</definedName>
    <definedName name="___tb112">#REF!</definedName>
    <definedName name="___tb16">#REF!</definedName>
    <definedName name="___tb19">#REF!</definedName>
    <definedName name="___tba20">#REF!</definedName>
    <definedName name="___tba32">#REF!</definedName>
    <definedName name="___tba50">#REF!</definedName>
    <definedName name="___tba60">#REF!</definedName>
    <definedName name="___tbe100">#REF!</definedName>
    <definedName name="___tbe40">#REF!</definedName>
    <definedName name="___tbe50">#REF!</definedName>
    <definedName name="___tca80">#REF!</definedName>
    <definedName name="___tea32">#REF!</definedName>
    <definedName name="___tea4560">#REF!</definedName>
    <definedName name="___tee100">#REF!</definedName>
    <definedName name="___ter10050">#REF!</definedName>
    <definedName name="___ter2">#REF!</definedName>
    <definedName name="___tfg50">#REF!</definedName>
    <definedName name="___tlf6">#REF!</definedName>
    <definedName name="___TOT1">[2]SERVIÇOS!#REF!</definedName>
    <definedName name="___TOT2">[2]SERVIÇOS!#REF!</definedName>
    <definedName name="___TOT3">[2]SERVIÇOS!#REF!</definedName>
    <definedName name="___TOT4">[2]SERVIÇOS!#REF!</definedName>
    <definedName name="___TOT5">[2]SERVIÇOS!#REF!</definedName>
    <definedName name="___TOT6">[2]SERVIÇOS!#REF!</definedName>
    <definedName name="___TOT7">[2]SERVIÇOS!#REF!</definedName>
    <definedName name="___tub10012">#REF!</definedName>
    <definedName name="___tub10015">#REF!</definedName>
    <definedName name="___tub10020">#REF!</definedName>
    <definedName name="___tub15012">#REF!</definedName>
    <definedName name="___tub4012">#REF!</definedName>
    <definedName name="___tub4015">#REF!</definedName>
    <definedName name="___tub4020">#REF!</definedName>
    <definedName name="___tub5012">#REF!</definedName>
    <definedName name="___tub5015">#REF!</definedName>
    <definedName name="___tub5020">#REF!</definedName>
    <definedName name="___tub7512">#REF!</definedName>
    <definedName name="___tub7515">#REF!</definedName>
    <definedName name="___tub7520">#REF!</definedName>
    <definedName name="__ABR95">[4]Consultoria!#REF!</definedName>
    <definedName name="__ABR96">[4]Consultoria!#REF!</definedName>
    <definedName name="__ABR97">[4]Consultoria!#REF!</definedName>
    <definedName name="__ABR98">[4]Consultoria!#REF!</definedName>
    <definedName name="__ABR99">[4]Consultoria!#REF!</definedName>
    <definedName name="__ACA25">[1]DADOS!$C$17</definedName>
    <definedName name="__ACA50">[1]DADOS!$C$16</definedName>
    <definedName name="__aga14">#REF!</definedName>
    <definedName name="__aga16">#REF!</definedName>
    <definedName name="__AGO95">[4]Consultoria!#REF!</definedName>
    <definedName name="__AGO96">[4]Consultoria!#REF!</definedName>
    <definedName name="__AGO97">[4]Consultoria!#REF!</definedName>
    <definedName name="__AGO98">[4]Consultoria!#REF!</definedName>
    <definedName name="__AGO99">[4]Consultoria!#REF!</definedName>
    <definedName name="__asc321">#REF!</definedName>
    <definedName name="__BAH2007">#REF!</definedName>
    <definedName name="__BAH2008">#REF!</definedName>
    <definedName name="__BAH2009">#REF!</definedName>
    <definedName name="__BAH2010">#REF!</definedName>
    <definedName name="__bur3220">#REF!</definedName>
    <definedName name="__C930I">#REF!</definedName>
    <definedName name="__C930P">#REF!</definedName>
    <definedName name="__C966I">#REF!</definedName>
    <definedName name="__C966P">#REF!</definedName>
    <definedName name="__C996P">#REF!</definedName>
    <definedName name="__cap20">#REF!</definedName>
    <definedName name="__CCM30">[2]SERVIÇOS!#REF!</definedName>
    <definedName name="__ccr12">#REF!</definedName>
    <definedName name="__CMM30">[1]DADOS!$B$39</definedName>
    <definedName name="__cva32">#REF!</definedName>
    <definedName name="__cva50">#REF!</definedName>
    <definedName name="__cva60">#REF!</definedName>
    <definedName name="__cve45100">#REF!</definedName>
    <definedName name="__cve90100">#REF!</definedName>
    <definedName name="__cve9040">#REF!</definedName>
    <definedName name="__DEZ94">[4]Consultoria!#REF!</definedName>
    <definedName name="__DEZ95">[4]Consultoria!#REF!</definedName>
    <definedName name="__DEZ96">[4]Consultoria!#REF!</definedName>
    <definedName name="__DEZ97">[4]Consultoria!#REF!</definedName>
    <definedName name="__DEZ98">[4]Consultoria!#REF!</definedName>
    <definedName name="__DEZ99">[4]Consultoria!#REF!</definedName>
    <definedName name="__djm10">#REF!</definedName>
    <definedName name="__djm15">#REF!</definedName>
    <definedName name="__dmt1000">#REF!</definedName>
    <definedName name="__dmt1200">#REF!</definedName>
    <definedName name="__dmt200">#REF!</definedName>
    <definedName name="__dmt400">#REF!</definedName>
    <definedName name="__dmt50">#REF!</definedName>
    <definedName name="__dmt600">#REF!</definedName>
    <definedName name="__dmt800">#REF!</definedName>
    <definedName name="__dre2">#REF!</definedName>
    <definedName name="__emp2">'[5]DMT modelo'!$AA$13</definedName>
    <definedName name="__epl2">#REF!</definedName>
    <definedName name="__epl5">#REF!</definedName>
    <definedName name="__est15">#REF!</definedName>
    <definedName name="__FEV95">[4]Consultoria!#REF!</definedName>
    <definedName name="__FEV96">[4]Consultoria!#REF!</definedName>
    <definedName name="__FEV97">[4]Consultoria!#REF!</definedName>
    <definedName name="__FEV98">[4]Consultoria!#REF!</definedName>
    <definedName name="__FEV99">[4]Consultoria!#REF!</definedName>
    <definedName name="__fil1">#REF!</definedName>
    <definedName name="__fil2">#REF!</definedName>
    <definedName name="__fio12">#REF!</definedName>
    <definedName name="__fis5">#REF!</definedName>
    <definedName name="__flf50">#REF!</definedName>
    <definedName name="__flf60">#REF!</definedName>
    <definedName name="__fpd12">#REF!</definedName>
    <definedName name="__fvr10">#REF!</definedName>
    <definedName name="__ind100">#REF!</definedName>
    <definedName name="__itu1">#REF!</definedName>
    <definedName name="__JAN95">[4]Consultoria!#REF!</definedName>
    <definedName name="__JAN96">[4]Consultoria!#REF!</definedName>
    <definedName name="__JAN97">[4]Consultoria!#REF!</definedName>
    <definedName name="__JAN98">[4]Consultoria!#REF!</definedName>
    <definedName name="__JAN99">[4]Consultoria!#REF!</definedName>
    <definedName name="__JAZ1">#REF!</definedName>
    <definedName name="__JAZ11">#REF!</definedName>
    <definedName name="__JAZ2">#REF!</definedName>
    <definedName name="__JAZ22">#REF!</definedName>
    <definedName name="__JAZ3">#REF!</definedName>
    <definedName name="__JAZ33">#REF!</definedName>
    <definedName name="__jla20">#REF!</definedName>
    <definedName name="__jla32">#REF!</definedName>
    <definedName name="__JUL95">[4]Consultoria!#REF!</definedName>
    <definedName name="__JUL96">[4]Consultoria!#REF!</definedName>
    <definedName name="__JUL97">[4]Consultoria!#REF!</definedName>
    <definedName name="__JUL98">[4]Consultoria!#REF!</definedName>
    <definedName name="__JUL99">[4]Consultoria!#REF!</definedName>
    <definedName name="__JUN95">[4]Consultoria!#REF!</definedName>
    <definedName name="__JUN96">[4]Consultoria!#REF!</definedName>
    <definedName name="__JUN97">[4]Consultoria!#REF!</definedName>
    <definedName name="__JUN98">[4]Consultoria!#REF!</definedName>
    <definedName name="__JUN99">[4]Consultoria!#REF!</definedName>
    <definedName name="__la2">[2]SERVIÇOS!#REF!</definedName>
    <definedName name="__lpi100">#REF!</definedName>
    <definedName name="__lvg10060">#REF!</definedName>
    <definedName name="__lvp32">#REF!</definedName>
    <definedName name="__lxa1">#REF!</definedName>
    <definedName name="__MAI95">[4]Consultoria!#REF!</definedName>
    <definedName name="__MAI96">[4]Consultoria!#REF!</definedName>
    <definedName name="__MAI97">[4]Consultoria!#REF!</definedName>
    <definedName name="__MAI98">[4]Consultoria!#REF!</definedName>
    <definedName name="__MAI99">[4]Consultoria!#REF!</definedName>
    <definedName name="__man50">#REF!</definedName>
    <definedName name="__MAR95">[4]Consultoria!#REF!</definedName>
    <definedName name="__MAR96">[4]Consultoria!#REF!</definedName>
    <definedName name="__MAR97">[4]Consultoria!#REF!</definedName>
    <definedName name="__MAR98">[4]Consultoria!#REF!</definedName>
    <definedName name="__MAR99">[4]Consultoria!#REF!</definedName>
    <definedName name="__mem2">'[6]Mat Asf'!$H$37</definedName>
    <definedName name="__MIN2007">#REF!</definedName>
    <definedName name="__MIN2008">#REF!</definedName>
    <definedName name="__MIN2009">#REF!</definedName>
    <definedName name="__MIN2010">#REF!</definedName>
    <definedName name="__MO2">'[7]Desmat 0,15'!$H$30</definedName>
    <definedName name="__NAC2007">#REF!</definedName>
    <definedName name="__NAC2008">#REF!</definedName>
    <definedName name="__NAC2009">#REF!</definedName>
    <definedName name="__NAC2010">#REF!</definedName>
    <definedName name="__NOV94">[4]Consultoria!#REF!</definedName>
    <definedName name="__NOV95">[4]Consultoria!#REF!</definedName>
    <definedName name="__NOV96">[4]Consultoria!#REF!</definedName>
    <definedName name="__NOV97">[4]Consultoria!#REF!</definedName>
    <definedName name="__NOV98">[4]Consultoria!#REF!</definedName>
    <definedName name="__NOV99">[4]Consultoria!#REF!</definedName>
    <definedName name="__oac2">#REF!</definedName>
    <definedName name="__oae2">#REF!</definedName>
    <definedName name="__oco2">#REF!</definedName>
    <definedName name="__ope1">#REF!</definedName>
    <definedName name="__ope2">#REF!</definedName>
    <definedName name="__ope3">#REF!</definedName>
    <definedName name="__OUT94">[4]Consultoria!#REF!</definedName>
    <definedName name="__OUT95">[4]Consultoria!#REF!</definedName>
    <definedName name="__OUT96">[4]Consultoria!#REF!</definedName>
    <definedName name="__OUT97">[4]Consultoria!#REF!</definedName>
    <definedName name="__OUT98">[4]Consultoria!#REF!</definedName>
    <definedName name="__OUT99">[4]Consultoria!#REF!</definedName>
    <definedName name="__PAR2007">#REF!</definedName>
    <definedName name="__PAR2008">#REF!</definedName>
    <definedName name="__PAR2009">#REF!</definedName>
    <definedName name="__PAR2010">#REF!</definedName>
    <definedName name="__pav2">#REF!</definedName>
    <definedName name="__PCM30">[2]SERVIÇOS!#REF!</definedName>
    <definedName name="__PER2007">#REF!</definedName>
    <definedName name="__PER2008">#REF!</definedName>
    <definedName name="__PER2009">#REF!</definedName>
    <definedName name="__PER2010">#REF!</definedName>
    <definedName name="__PL1">#REF!</definedName>
    <definedName name="__PLA2">[2]SERVIÇOS!#REF!</definedName>
    <definedName name="__pne1">#REF!</definedName>
    <definedName name="__pne2">#REF!</definedName>
    <definedName name="__prg1515">#REF!</definedName>
    <definedName name="__prg1827">#REF!</definedName>
    <definedName name="__PTB10">[2]SERVIÇOS!#REF!</definedName>
    <definedName name="__ptc7">#REF!</definedName>
    <definedName name="__ptm6">#REF!</definedName>
    <definedName name="__qdm3">#REF!</definedName>
    <definedName name="__rcm10">#REF!</definedName>
    <definedName name="__rcm15">#REF!</definedName>
    <definedName name="__rcm20">#REF!</definedName>
    <definedName name="__rcm5">#REF!</definedName>
    <definedName name="__res10">#REF!</definedName>
    <definedName name="__res15">#REF!</definedName>
    <definedName name="__res5">#REF!</definedName>
    <definedName name="__RET1">#REF!</definedName>
    <definedName name="__rge32">#REF!</definedName>
    <definedName name="__rgf60">#REF!</definedName>
    <definedName name="__rgp1">#REF!</definedName>
    <definedName name="__SER2007">#REF!</definedName>
    <definedName name="__SER2008">#REF!</definedName>
    <definedName name="__SER2009">#REF!</definedName>
    <definedName name="__SER2010">#REF!</definedName>
    <definedName name="__SET94">[4]Consultoria!#REF!</definedName>
    <definedName name="__SET95">[4]Consultoria!#REF!</definedName>
    <definedName name="__SET96">[4]Consultoria!#REF!</definedName>
    <definedName name="__SET97">[4]Consultoria!#REF!</definedName>
    <definedName name="__SET98">[4]Consultoria!#REF!</definedName>
    <definedName name="__SET99">[4]Consultoria!#REF!</definedName>
    <definedName name="__sub1">#REF!</definedName>
    <definedName name="__sub2">#REF!</definedName>
    <definedName name="__sub3">#REF!</definedName>
    <definedName name="__sub4">#REF!</definedName>
    <definedName name="__ta105">#REF!</definedName>
    <definedName name="__ta157">#REF!</definedName>
    <definedName name="__tap100">#REF!</definedName>
    <definedName name="__TB10">#REF!</definedName>
    <definedName name="__tb112">#REF!</definedName>
    <definedName name="__tb16">#REF!</definedName>
    <definedName name="__tb19">#REF!</definedName>
    <definedName name="__tba20">#REF!</definedName>
    <definedName name="__tba32">#REF!</definedName>
    <definedName name="__tba50">#REF!</definedName>
    <definedName name="__tba60">#REF!</definedName>
    <definedName name="__tbe100">#REF!</definedName>
    <definedName name="__tbe40">#REF!</definedName>
    <definedName name="__tbe50">#REF!</definedName>
    <definedName name="__tca80">#REF!</definedName>
    <definedName name="__tea32">#REF!</definedName>
    <definedName name="__tea4560">#REF!</definedName>
    <definedName name="__tee100">#REF!</definedName>
    <definedName name="__ter10050">#REF!</definedName>
    <definedName name="__ter2">#REF!</definedName>
    <definedName name="__tfg50">#REF!</definedName>
    <definedName name="__tlf6">#REF!</definedName>
    <definedName name="__TOT1">[2]SERVIÇOS!#REF!</definedName>
    <definedName name="__TOT2">[2]SERVIÇOS!#REF!</definedName>
    <definedName name="__TOT3">[2]SERVIÇOS!#REF!</definedName>
    <definedName name="__TOT4">[2]SERVIÇOS!#REF!</definedName>
    <definedName name="__TOT5">[2]SERVIÇOS!#REF!</definedName>
    <definedName name="__TOT6">[2]SERVIÇOS!#REF!</definedName>
    <definedName name="__TOT7">[2]SERVIÇOS!#REF!</definedName>
    <definedName name="__tub10012">#REF!</definedName>
    <definedName name="__tub10015">#REF!</definedName>
    <definedName name="__tub10020">#REF!</definedName>
    <definedName name="__tub15012">#REF!</definedName>
    <definedName name="__tub4012">#REF!</definedName>
    <definedName name="__tub4015">#REF!</definedName>
    <definedName name="__tub4020">#REF!</definedName>
    <definedName name="__tub5012">#REF!</definedName>
    <definedName name="__tub5015">#REF!</definedName>
    <definedName name="__tub5020">#REF!</definedName>
    <definedName name="__tub7512">#REF!</definedName>
    <definedName name="__tub7515">#REF!</definedName>
    <definedName name="__tub7520">#REF!</definedName>
    <definedName name="_01_09_96">#REF!</definedName>
    <definedName name="_1Excel_BuiltIn_Print_Area_1_1">#REF!</definedName>
    <definedName name="_ABR95">[3]Consultoria!#REF!</definedName>
    <definedName name="_ABR96">[3]Consultoria!#REF!</definedName>
    <definedName name="_ABR97">[3]Consultoria!#REF!</definedName>
    <definedName name="_ABR98">[3]Consultoria!#REF!</definedName>
    <definedName name="_ABR99">[3]Consultoria!#REF!</definedName>
    <definedName name="_ACA25">[1]DADOS!$C$17</definedName>
    <definedName name="_ACA50">[1]DADOS!$C$16</definedName>
    <definedName name="_aga14">#REF!</definedName>
    <definedName name="_aga16">#REF!</definedName>
    <definedName name="_AGO95">[3]Consultoria!#REF!</definedName>
    <definedName name="_AGO96">[3]Consultoria!#REF!</definedName>
    <definedName name="_AGO97">[3]Consultoria!#REF!</definedName>
    <definedName name="_AGO98">[3]Consultoria!#REF!</definedName>
    <definedName name="_AGO99">[3]Consultoria!#REF!</definedName>
    <definedName name="_asc321">#REF!</definedName>
    <definedName name="_BAH2007">#REF!</definedName>
    <definedName name="_BAH2008">#REF!</definedName>
    <definedName name="_BAH2009">#REF!</definedName>
    <definedName name="_BAH2010">#REF!</definedName>
    <definedName name="_bur3220">#REF!</definedName>
    <definedName name="_C930I">#REF!</definedName>
    <definedName name="_C930P">#REF!</definedName>
    <definedName name="_C966I">#REF!</definedName>
    <definedName name="_C966P">#REF!</definedName>
    <definedName name="_C996P">#REF!</definedName>
    <definedName name="_cap20">#REF!</definedName>
    <definedName name="_CCM30">[2]SERVIÇOS!#REF!</definedName>
    <definedName name="_ccr12">#REF!</definedName>
    <definedName name="_CMM30">[1]DADOS!$B$39</definedName>
    <definedName name="_cva32">#REF!</definedName>
    <definedName name="_cva50">#REF!</definedName>
    <definedName name="_cva60">#REF!</definedName>
    <definedName name="_cve45100">#REF!</definedName>
    <definedName name="_cve90100">#REF!</definedName>
    <definedName name="_cve9040">#REF!</definedName>
    <definedName name="_DEZ94">[3]Consultoria!#REF!</definedName>
    <definedName name="_DEZ95">[3]Consultoria!#REF!</definedName>
    <definedName name="_DEZ96">[3]Consultoria!#REF!</definedName>
    <definedName name="_DEZ97">[3]Consultoria!#REF!</definedName>
    <definedName name="_DEZ98">[3]Consultoria!#REF!</definedName>
    <definedName name="_DEZ99">[3]Consultoria!#REF!</definedName>
    <definedName name="_djm10">#REF!</definedName>
    <definedName name="_djm15">#REF!</definedName>
    <definedName name="_dmt1000">#REF!</definedName>
    <definedName name="_dmt1200">#REF!</definedName>
    <definedName name="_dmt200">#REF!</definedName>
    <definedName name="_dmt400">#REF!</definedName>
    <definedName name="_dmt50">#REF!</definedName>
    <definedName name="_dmt600">#REF!</definedName>
    <definedName name="_dmt800">#REF!</definedName>
    <definedName name="_dre2">#REF!</definedName>
    <definedName name="_emp2">'[8]DMT modelo'!$AA$13</definedName>
    <definedName name="_epl2">#REF!</definedName>
    <definedName name="_epl5">#REF!</definedName>
    <definedName name="_esc15">#REF!</definedName>
    <definedName name="_esc4">#REF!</definedName>
    <definedName name="_esc6">#REF!</definedName>
    <definedName name="_est15">#REF!</definedName>
    <definedName name="_FEV95">[3]Consultoria!#REF!</definedName>
    <definedName name="_FEV96">[3]Consultoria!#REF!</definedName>
    <definedName name="_FEV97">[3]Consultoria!#REF!</definedName>
    <definedName name="_FEV98">[3]Consultoria!#REF!</definedName>
    <definedName name="_FEV99">[3]Consultoria!#REF!</definedName>
    <definedName name="_fil1">#REF!</definedName>
    <definedName name="_fil2">#REF!</definedName>
    <definedName name="_xlnm._FilterDatabase" localSheetId="0" hidden="1">#REF!</definedName>
    <definedName name="_xlnm._FilterDatabase" localSheetId="3" hidden="1">#REF!</definedName>
    <definedName name="_xlnm._FilterDatabase" hidden="1">#REF!</definedName>
    <definedName name="_fio12" localSheetId="0">#REF!</definedName>
    <definedName name="_fio12" localSheetId="3">#REF!</definedName>
    <definedName name="_fio12">#REF!</definedName>
    <definedName name="_fis5" localSheetId="0">#REF!</definedName>
    <definedName name="_fis5" localSheetId="3">#REF!</definedName>
    <definedName name="_fis5">#REF!</definedName>
    <definedName name="_flf50">#REF!</definedName>
    <definedName name="_flf60">#REF!</definedName>
    <definedName name="_fpd12">#REF!</definedName>
    <definedName name="_fvr10">#REF!</definedName>
    <definedName name="_ind100">#REF!</definedName>
    <definedName name="_itu1">#REF!</definedName>
    <definedName name="_JAN95">[3]Consultoria!#REF!</definedName>
    <definedName name="_JAN96">[3]Consultoria!#REF!</definedName>
    <definedName name="_JAN97">[3]Consultoria!#REF!</definedName>
    <definedName name="_JAN98">[3]Consultoria!#REF!</definedName>
    <definedName name="_JAN99">[3]Consultoria!#REF!</definedName>
    <definedName name="_JAZ1">#REF!</definedName>
    <definedName name="_JAZ11">#REF!</definedName>
    <definedName name="_JAZ2">#REF!</definedName>
    <definedName name="_JAZ22">#REF!</definedName>
    <definedName name="_JAZ3">#REF!</definedName>
    <definedName name="_JAZ33">#REF!</definedName>
    <definedName name="_jla20">#REF!</definedName>
    <definedName name="_jla32">#REF!</definedName>
    <definedName name="_JUL95">[3]Consultoria!#REF!</definedName>
    <definedName name="_JUL96">[3]Consultoria!#REF!</definedName>
    <definedName name="_JUL97">[3]Consultoria!#REF!</definedName>
    <definedName name="_JUL98">[3]Consultoria!#REF!</definedName>
    <definedName name="_JUL99">[3]Consultoria!#REF!</definedName>
    <definedName name="_JUN95">[3]Consultoria!#REF!</definedName>
    <definedName name="_JUN96">[3]Consultoria!#REF!</definedName>
    <definedName name="_JUN97">[3]Consultoria!#REF!</definedName>
    <definedName name="_JUN98">[3]Consultoria!#REF!</definedName>
    <definedName name="_JUN99">[3]Consultoria!#REF!</definedName>
    <definedName name="_la2">[2]SERVIÇOS!#REF!</definedName>
    <definedName name="_lpi100">#REF!</definedName>
    <definedName name="_lvg10060">#REF!</definedName>
    <definedName name="_lvp32">#REF!</definedName>
    <definedName name="_lxa1">#REF!</definedName>
    <definedName name="_MAI95">[3]Consultoria!#REF!</definedName>
    <definedName name="_MAI96">[3]Consultoria!#REF!</definedName>
    <definedName name="_MAI97">[3]Consultoria!#REF!</definedName>
    <definedName name="_MAI98">[3]Consultoria!#REF!</definedName>
    <definedName name="_MAI99">[3]Consultoria!#REF!</definedName>
    <definedName name="_man50">#REF!</definedName>
    <definedName name="_MAR95">[3]Consultoria!#REF!</definedName>
    <definedName name="_MAR96">[3]Consultoria!#REF!</definedName>
    <definedName name="_MAR97">[3]Consultoria!#REF!</definedName>
    <definedName name="_MAR98">[3]Consultoria!#REF!</definedName>
    <definedName name="_MAR99">[3]Consultoria!#REF!</definedName>
    <definedName name="_mem2">'[7]Mat Asf'!$H$37</definedName>
    <definedName name="_MIN2007" localSheetId="0">#REF!</definedName>
    <definedName name="_MIN2007" localSheetId="3">#REF!</definedName>
    <definedName name="_MIN2007">#REF!</definedName>
    <definedName name="_MIN2008" localSheetId="0">#REF!</definedName>
    <definedName name="_MIN2008" localSheetId="3">#REF!</definedName>
    <definedName name="_MIN2008">#REF!</definedName>
    <definedName name="_MIN2009" localSheetId="0">#REF!</definedName>
    <definedName name="_MIN2009" localSheetId="3">#REF!</definedName>
    <definedName name="_MIN2009">#REF!</definedName>
    <definedName name="_MIN2010">#REF!</definedName>
    <definedName name="_MO2">'[9]Desmat 0,15'!$H$30</definedName>
    <definedName name="_NAC2007" localSheetId="0">#REF!</definedName>
    <definedName name="_NAC2007" localSheetId="3">#REF!</definedName>
    <definedName name="_NAC2007">#REF!</definedName>
    <definedName name="_NAC2008" localSheetId="0">#REF!</definedName>
    <definedName name="_NAC2008" localSheetId="3">#REF!</definedName>
    <definedName name="_NAC2008">#REF!</definedName>
    <definedName name="_NAC2009" localSheetId="0">#REF!</definedName>
    <definedName name="_NAC2009" localSheetId="3">#REF!</definedName>
    <definedName name="_NAC2009">#REF!</definedName>
    <definedName name="_NAC2010">#REF!</definedName>
    <definedName name="_NOV94">[3]Consultoria!#REF!</definedName>
    <definedName name="_NOV95">[3]Consultoria!#REF!</definedName>
    <definedName name="_NOV96">[3]Consultoria!#REF!</definedName>
    <definedName name="_NOV97">[3]Consultoria!#REF!</definedName>
    <definedName name="_NOV98">[3]Consultoria!#REF!</definedName>
    <definedName name="_NOV99">[3]Consultoria!#REF!</definedName>
    <definedName name="_oac2">#REF!</definedName>
    <definedName name="_oae2">#REF!</definedName>
    <definedName name="_oco2">#REF!</definedName>
    <definedName name="_ope1">#REF!</definedName>
    <definedName name="_ope2">#REF!</definedName>
    <definedName name="_ope3">#REF!</definedName>
    <definedName name="_Order1" hidden="1">255</definedName>
    <definedName name="_Order2" hidden="1">255</definedName>
    <definedName name="_OUT94">[3]Consultoria!#REF!</definedName>
    <definedName name="_OUT95">[3]Consultoria!#REF!</definedName>
    <definedName name="_OUT96">[3]Consultoria!#REF!</definedName>
    <definedName name="_OUT97">[3]Consultoria!#REF!</definedName>
    <definedName name="_OUT98">[3]Consultoria!#REF!</definedName>
    <definedName name="_OUT99">[3]Consultoria!#REF!</definedName>
    <definedName name="_PAR2007">#REF!</definedName>
    <definedName name="_PAR2008">#REF!</definedName>
    <definedName name="_PAR2009">#REF!</definedName>
    <definedName name="_PAR2010">#REF!</definedName>
    <definedName name="_pav2">#REF!</definedName>
    <definedName name="_PCM30">[2]SERVIÇOS!#REF!</definedName>
    <definedName name="_PER2007">#REF!</definedName>
    <definedName name="_PER2008">#REF!</definedName>
    <definedName name="_PER2009">#REF!</definedName>
    <definedName name="_PER2010">#REF!</definedName>
    <definedName name="_PL1">#REF!</definedName>
    <definedName name="_PLA2">[2]SERVIÇOS!#REF!</definedName>
    <definedName name="_pne1">#REF!</definedName>
    <definedName name="_pne2">#REF!</definedName>
    <definedName name="_prg1515">#REF!</definedName>
    <definedName name="_prg1827">#REF!</definedName>
    <definedName name="_PTB10">[2]SERVIÇOS!#REF!</definedName>
    <definedName name="_ptc7">#REF!</definedName>
    <definedName name="_ptm6">#REF!</definedName>
    <definedName name="_qdm3">#REF!</definedName>
    <definedName name="_rcm10">#REF!</definedName>
    <definedName name="_rcm15">#REF!</definedName>
    <definedName name="_rcm20">#REF!</definedName>
    <definedName name="_rcm5">#REF!</definedName>
    <definedName name="_res10">#REF!</definedName>
    <definedName name="_res15">#REF!</definedName>
    <definedName name="_res5">#REF!</definedName>
    <definedName name="_RET1">#REF!</definedName>
    <definedName name="_rge32">#REF!</definedName>
    <definedName name="_rgf60">#REF!</definedName>
    <definedName name="_rgp1">#REF!</definedName>
    <definedName name="_SE2">#REF!</definedName>
    <definedName name="_SER2007">#REF!</definedName>
    <definedName name="_SER2008">#REF!</definedName>
    <definedName name="_SER2009">#REF!</definedName>
    <definedName name="_SER2010">#REF!</definedName>
    <definedName name="_SET94">[3]Consultoria!#REF!</definedName>
    <definedName name="_SET95">[3]Consultoria!#REF!</definedName>
    <definedName name="_SET96">[3]Consultoria!#REF!</definedName>
    <definedName name="_SET97">[3]Consultoria!#REF!</definedName>
    <definedName name="_SET98">[3]Consultoria!#REF!</definedName>
    <definedName name="_SET99">[3]Consultoria!#REF!</definedName>
    <definedName name="_sub1">#REF!</definedName>
    <definedName name="_sub2">#REF!</definedName>
    <definedName name="_sub3">#REF!</definedName>
    <definedName name="_sub4">#REF!</definedName>
    <definedName name="_ta105">#REF!</definedName>
    <definedName name="_ta157">#REF!</definedName>
    <definedName name="_tap100">#REF!</definedName>
    <definedName name="_tb112">#REF!</definedName>
    <definedName name="_tb16">#REF!</definedName>
    <definedName name="_tb19">#REF!</definedName>
    <definedName name="_tba20">#REF!</definedName>
    <definedName name="_tba32">#REF!</definedName>
    <definedName name="_tba50">#REF!</definedName>
    <definedName name="_tba60">#REF!</definedName>
    <definedName name="_tbe100">#REF!</definedName>
    <definedName name="_tbe40">#REF!</definedName>
    <definedName name="_tbe50">#REF!</definedName>
    <definedName name="_tca80">#REF!</definedName>
    <definedName name="_tea32">#REF!</definedName>
    <definedName name="_tea4560">#REF!</definedName>
    <definedName name="_tee100">#REF!</definedName>
    <definedName name="_ter10050">#REF!</definedName>
    <definedName name="_ter2">#REF!</definedName>
    <definedName name="_tfg50">#REF!</definedName>
    <definedName name="_tlf6">#REF!</definedName>
    <definedName name="_Toc66241043_8">'[10]3-Material de consumo'!#REF!</definedName>
    <definedName name="_Toc66241043_8_1">'[10]3-Material de consumo'!#REF!</definedName>
    <definedName name="_Toc66241043_8_1_4">'[10]3-Material de consumo'!#REF!</definedName>
    <definedName name="_Toc66241043_8_4">'[10]3-Material de consumo'!#REF!</definedName>
    <definedName name="_Toc66241043_8_6">'[10]3-Material de consumo'!#REF!</definedName>
    <definedName name="_Toc66241043_8_6_4">'[10]3-Material de consumo'!#REF!</definedName>
    <definedName name="_TOT1">[2]SERVIÇOS!#REF!</definedName>
    <definedName name="_TOT2">[2]SERVIÇOS!#REF!</definedName>
    <definedName name="_TOT3">[2]SERVIÇOS!#REF!</definedName>
    <definedName name="_TOT4">[2]SERVIÇOS!#REF!</definedName>
    <definedName name="_TOT5">[2]SERVIÇOS!#REF!</definedName>
    <definedName name="_TOT6">[2]SERVIÇOS!#REF!</definedName>
    <definedName name="_TOT7">[2]SERVIÇOS!#REF!</definedName>
    <definedName name="_TT18">[11]RELATÓRIO!#REF!</definedName>
    <definedName name="_TT19">[11]RELATÓRIO!#REF!</definedName>
    <definedName name="_TT20">[11]RELATÓRIO!#REF!</definedName>
    <definedName name="_tub10012" localSheetId="0">#REF!</definedName>
    <definedName name="_tub10012" localSheetId="3">#REF!</definedName>
    <definedName name="_tub10012">#REF!</definedName>
    <definedName name="_tub10015" localSheetId="0">#REF!</definedName>
    <definedName name="_tub10015" localSheetId="3">#REF!</definedName>
    <definedName name="_tub10015">#REF!</definedName>
    <definedName name="_tub10020" localSheetId="0">#REF!</definedName>
    <definedName name="_tub10020" localSheetId="3">#REF!</definedName>
    <definedName name="_tub10020">#REF!</definedName>
    <definedName name="_tub15012">#REF!</definedName>
    <definedName name="_tub4012">#REF!</definedName>
    <definedName name="_tub4015">#REF!</definedName>
    <definedName name="_tub4020">#REF!</definedName>
    <definedName name="_tub5012">#REF!</definedName>
    <definedName name="_tub5015">#REF!</definedName>
    <definedName name="_tub5020">#REF!</definedName>
    <definedName name="_tub7512">#REF!</definedName>
    <definedName name="_tub7515">#REF!</definedName>
    <definedName name="_tub7520">#REF!</definedName>
    <definedName name="a">#REF!</definedName>
    <definedName name="a_1">#REF!</definedName>
    <definedName name="a_1_4">#REF!</definedName>
    <definedName name="a_4">#REF!</definedName>
    <definedName name="a_6">#REF!</definedName>
    <definedName name="a_6_4">#REF!</definedName>
    <definedName name="a000100a">#REF!</definedName>
    <definedName name="a000105a">#REF!</definedName>
    <definedName name="a000106a">#REF!</definedName>
    <definedName name="a000107a">#REF!</definedName>
    <definedName name="a000108a">#REF!</definedName>
    <definedName name="a000140a">#REF!</definedName>
    <definedName name="a000141a">#REF!</definedName>
    <definedName name="a000150a">#REF!</definedName>
    <definedName name="a000160a">#REF!</definedName>
    <definedName name="a000190a">#REF!</definedName>
    <definedName name="a000191a">#REF!</definedName>
    <definedName name="a000200a">#REF!</definedName>
    <definedName name="a000203a">#REF!</definedName>
    <definedName name="a000205a">#REF!</definedName>
    <definedName name="a000206a">#REF!</definedName>
    <definedName name="a000207a">#REF!</definedName>
    <definedName name="a000208a">#REF!</definedName>
    <definedName name="a000240a">#REF!</definedName>
    <definedName name="a000241a">#REF!</definedName>
    <definedName name="a000250a">#REF!</definedName>
    <definedName name="a000260a">#REF!</definedName>
    <definedName name="a000290a">#REF!</definedName>
    <definedName name="a000291a">#REF!</definedName>
    <definedName name="a001e">#REF!</definedName>
    <definedName name="a001i">#REF!</definedName>
    <definedName name="a001p">#REF!</definedName>
    <definedName name="a002e">#REF!</definedName>
    <definedName name="a002i">#REF!</definedName>
    <definedName name="a002p">#REF!</definedName>
    <definedName name="a003e">#REF!</definedName>
    <definedName name="a003i">#REF!</definedName>
    <definedName name="a003p">#REF!</definedName>
    <definedName name="a004e">#REF!</definedName>
    <definedName name="a004i">#REF!</definedName>
    <definedName name="a004p">#REF!</definedName>
    <definedName name="a005e">#REF!</definedName>
    <definedName name="a005i">#REF!</definedName>
    <definedName name="a005p">#REF!</definedName>
    <definedName name="a007e">#REF!</definedName>
    <definedName name="a007i">#REF!</definedName>
    <definedName name="a007p">#REF!</definedName>
    <definedName name="a009e">#REF!</definedName>
    <definedName name="a009i">#REF!</definedName>
    <definedName name="a009p">#REF!</definedName>
    <definedName name="a010200a">#REF!</definedName>
    <definedName name="a010e">#REF!</definedName>
    <definedName name="a010i">#REF!</definedName>
    <definedName name="a010p">#REF!</definedName>
    <definedName name="a011290a">#REF!</definedName>
    <definedName name="a011291a">#REF!</definedName>
    <definedName name="a011e">#REF!</definedName>
    <definedName name="a011i">#REF!</definedName>
    <definedName name="a011p">#REF!</definedName>
    <definedName name="a012e">#REF!</definedName>
    <definedName name="a012i">#REF!</definedName>
    <definedName name="a012p">#REF!</definedName>
    <definedName name="a013e">#REF!</definedName>
    <definedName name="a013i">#REF!</definedName>
    <definedName name="a013p">#REF!</definedName>
    <definedName name="a014e">#REF!</definedName>
    <definedName name="a014p">#REF!</definedName>
    <definedName name="a016e">#REF!</definedName>
    <definedName name="a016p">#REF!</definedName>
    <definedName name="a017e">#REF!</definedName>
    <definedName name="a017p">#REF!</definedName>
    <definedName name="a018e">#REF!</definedName>
    <definedName name="a018p">#REF!</definedName>
    <definedName name="a019e">#REF!</definedName>
    <definedName name="a019p">#REF!</definedName>
    <definedName name="a020170a">#REF!</definedName>
    <definedName name="a020270a">#REF!</definedName>
    <definedName name="a020e">#REF!</definedName>
    <definedName name="a020p">#REF!</definedName>
    <definedName name="a021e">#REF!</definedName>
    <definedName name="a021p">#REF!</definedName>
    <definedName name="a022e">#REF!</definedName>
    <definedName name="a022i">#REF!</definedName>
    <definedName name="a022p">#REF!</definedName>
    <definedName name="a023e">#REF!</definedName>
    <definedName name="a023p">#REF!</definedName>
    <definedName name="a024e">#REF!</definedName>
    <definedName name="a024i">#REF!</definedName>
    <definedName name="a024p">#REF!</definedName>
    <definedName name="a025e">#REF!</definedName>
    <definedName name="a025p">#REF!</definedName>
    <definedName name="a026e">#REF!</definedName>
    <definedName name="a026p">#REF!</definedName>
    <definedName name="a027e">#REF!</definedName>
    <definedName name="a027p">#REF!</definedName>
    <definedName name="a028e">#REF!</definedName>
    <definedName name="a028p">#REF!</definedName>
    <definedName name="a029e">#REF!</definedName>
    <definedName name="a029p">#REF!</definedName>
    <definedName name="a030100a">#REF!</definedName>
    <definedName name="a030200a">#REF!</definedName>
    <definedName name="a030300a">#REF!</definedName>
    <definedName name="a030e">#REF!</definedName>
    <definedName name="a030p">#REF!</definedName>
    <definedName name="a031e">#REF!</definedName>
    <definedName name="a031p">#REF!</definedName>
    <definedName name="a032e">#REF!</definedName>
    <definedName name="a032i">#REF!</definedName>
    <definedName name="a032p">#REF!</definedName>
    <definedName name="a033e">#REF!</definedName>
    <definedName name="a033i">#REF!</definedName>
    <definedName name="a033p">#REF!</definedName>
    <definedName name="a036e">#REF!</definedName>
    <definedName name="a036p">#REF!</definedName>
    <definedName name="a037e">#REF!</definedName>
    <definedName name="a037p">#REF!</definedName>
    <definedName name="a038e">#REF!</definedName>
    <definedName name="a038p">#REF!</definedName>
    <definedName name="a041e">#REF!</definedName>
    <definedName name="a041p">#REF!</definedName>
    <definedName name="a057e">#REF!</definedName>
    <definedName name="a057p">#REF!</definedName>
    <definedName name="a059e">#REF!</definedName>
    <definedName name="a059p">#REF!</definedName>
    <definedName name="a063e">#REF!</definedName>
    <definedName name="a063p">#REF!</definedName>
    <definedName name="a065e">#REF!</definedName>
    <definedName name="a065p">#REF!</definedName>
    <definedName name="a067e">#REF!</definedName>
    <definedName name="a067p">#REF!</definedName>
    <definedName name="a070e">#REF!</definedName>
    <definedName name="a070p">#REF!</definedName>
    <definedName name="a071600a">#REF!</definedName>
    <definedName name="a071700a">#REF!</definedName>
    <definedName name="a073e">#REF!</definedName>
    <definedName name="a073p">#REF!</definedName>
    <definedName name="a075e">#REF!</definedName>
    <definedName name="a075p">#REF!</definedName>
    <definedName name="a083e">#REF!</definedName>
    <definedName name="a083p">#REF!</definedName>
    <definedName name="a084e">#REF!</definedName>
    <definedName name="a084p">#REF!</definedName>
    <definedName name="a086e">#REF!</definedName>
    <definedName name="a086i">#REF!</definedName>
    <definedName name="a086p">#REF!</definedName>
    <definedName name="a087e">#REF!</definedName>
    <definedName name="a087p">#REF!</definedName>
    <definedName name="a088e">#REF!</definedName>
    <definedName name="a088p">#REF!</definedName>
    <definedName name="a089e">#REF!</definedName>
    <definedName name="a089p">#REF!</definedName>
    <definedName name="a090101a">#REF!</definedName>
    <definedName name="a090151a">#REF!</definedName>
    <definedName name="a090201a">#REF!</definedName>
    <definedName name="a090251a">#REF!</definedName>
    <definedName name="a090301a">#REF!</definedName>
    <definedName name="a090351a">#REF!</definedName>
    <definedName name="a090401a">#REF!</definedName>
    <definedName name="a090451a">#REF!</definedName>
    <definedName name="a090501a">#REF!</definedName>
    <definedName name="a090551a">#REF!</definedName>
    <definedName name="a090601a">#REF!</definedName>
    <definedName name="a090651a">#REF!</definedName>
    <definedName name="a090701a">#REF!</definedName>
    <definedName name="a090751a">#REF!</definedName>
    <definedName name="a090801a">#REF!</definedName>
    <definedName name="a090851a">#REF!</definedName>
    <definedName name="a090901a">#REF!</definedName>
    <definedName name="a090951a">#REF!</definedName>
    <definedName name="a090e">#REF!</definedName>
    <definedName name="a090p">#REF!</definedName>
    <definedName name="a091001a">#REF!</definedName>
    <definedName name="a091051a">#REF!</definedName>
    <definedName name="a091101a">#REF!</definedName>
    <definedName name="a091151a">#REF!</definedName>
    <definedName name="a091201a">#REF!</definedName>
    <definedName name="a091251a">#REF!</definedName>
    <definedName name="a091301a">#REF!</definedName>
    <definedName name="a091351a">#REF!</definedName>
    <definedName name="a091e">#REF!</definedName>
    <definedName name="a091p">#REF!</definedName>
    <definedName name="a092e">#REF!</definedName>
    <definedName name="a092p">#REF!</definedName>
    <definedName name="a093e">#REF!</definedName>
    <definedName name="a093p">#REF!</definedName>
    <definedName name="a094e">#REF!</definedName>
    <definedName name="a094p">#REF!</definedName>
    <definedName name="a095e">#REF!</definedName>
    <definedName name="a095p">#REF!</definedName>
    <definedName name="a096100a">#REF!</definedName>
    <definedName name="a096200a">#REF!</definedName>
    <definedName name="a096300a">#REF!</definedName>
    <definedName name="a096400a">#REF!</definedName>
    <definedName name="a096e">#REF!</definedName>
    <definedName name="a096p">#REF!</definedName>
    <definedName name="a097e">#REF!</definedName>
    <definedName name="a097p">#REF!</definedName>
    <definedName name="a098e">#REF!</definedName>
    <definedName name="a098i">#REF!</definedName>
    <definedName name="a098p">#REF!</definedName>
    <definedName name="a099906a">#REF!</definedName>
    <definedName name="a099e">#REF!</definedName>
    <definedName name="a099p">#REF!</definedName>
    <definedName name="a100e">#REF!</definedName>
    <definedName name="a100i">#REF!</definedName>
    <definedName name="a100p">#REF!</definedName>
    <definedName name="a101e">#REF!</definedName>
    <definedName name="a101p">#REF!</definedName>
    <definedName name="a102e">#REF!</definedName>
    <definedName name="a102p">#REF!</definedName>
    <definedName name="a103e">#REF!</definedName>
    <definedName name="a103p">#REF!</definedName>
    <definedName name="a105e">#REF!</definedName>
    <definedName name="a105p">#REF!</definedName>
    <definedName name="a108e">#REF!</definedName>
    <definedName name="a108p">#REF!</definedName>
    <definedName name="a109e">#REF!</definedName>
    <definedName name="a109p">#REF!</definedName>
    <definedName name="a110001a">#REF!</definedName>
    <definedName name="a110002a">#REF!</definedName>
    <definedName name="a110501a">#REF!</definedName>
    <definedName name="a110502a">#REF!</definedName>
    <definedName name="a110e">#REF!</definedName>
    <definedName name="a110p">#REF!</definedName>
    <definedName name="a111100a">#REF!</definedName>
    <definedName name="a111101a">#REF!</definedName>
    <definedName name="a112001a">#REF!</definedName>
    <definedName name="a115001a">#REF!</definedName>
    <definedName name="a115002a">#REF!</definedName>
    <definedName name="a115501a">#REF!</definedName>
    <definedName name="a115551a">#REF!</definedName>
    <definedName name="a117001a">#REF!</definedName>
    <definedName name="a117002a">#REF!</definedName>
    <definedName name="a117003a">#REF!</definedName>
    <definedName name="a120001a">#REF!</definedName>
    <definedName name="a120002a">#REF!</definedName>
    <definedName name="a120004a">#REF!</definedName>
    <definedName name="a139002a">#REF!</definedName>
    <definedName name="a139003a">#REF!</definedName>
    <definedName name="a139052a">#REF!</definedName>
    <definedName name="a139053a">#REF!</definedName>
    <definedName name="a139102a">#REF!</definedName>
    <definedName name="a139152a">#REF!</definedName>
    <definedName name="a139501a">#REF!</definedName>
    <definedName name="a139502a">#REF!</definedName>
    <definedName name="a139551a">#REF!</definedName>
    <definedName name="a139552a">#REF!</definedName>
    <definedName name="a139601a">#REF!</definedName>
    <definedName name="a139602a">#REF!</definedName>
    <definedName name="a139702a">#REF!</definedName>
    <definedName name="a139752a">#REF!</definedName>
    <definedName name="a139802a">#REF!</definedName>
    <definedName name="a139852a">#REF!</definedName>
    <definedName name="a140101a">#REF!</definedName>
    <definedName name="a140201a">#REF!</definedName>
    <definedName name="a140301a">#REF!</definedName>
    <definedName name="a140401a">#REF!</definedName>
    <definedName name="a140701a">#REF!</definedName>
    <definedName name="a140751a">#REF!</definedName>
    <definedName name="a140801a">#REF!</definedName>
    <definedName name="a140851a">#REF!</definedName>
    <definedName name="a141001a">#REF!</definedName>
    <definedName name="a141051a">#REF!</definedName>
    <definedName name="a141201a">#REF!</definedName>
    <definedName name="a141251a">#REF!</definedName>
    <definedName name="a141501a">#REF!</definedName>
    <definedName name="a141551a">#REF!</definedName>
    <definedName name="a141801a">#REF!</definedName>
    <definedName name="a141851a">#REF!</definedName>
    <definedName name="a142201a">#REF!</definedName>
    <definedName name="a142251a">#REF!</definedName>
    <definedName name="a142300a">#REF!</definedName>
    <definedName name="a142350a">#REF!</definedName>
    <definedName name="a142400a">#REF!</definedName>
    <definedName name="a142450a">#REF!</definedName>
    <definedName name="a145001a">#REF!</definedName>
    <definedName name="a151210a">#REF!</definedName>
    <definedName name="a151260a">#REF!</definedName>
    <definedName name="a151510a">#REF!</definedName>
    <definedName name="a151560a">#REF!</definedName>
    <definedName name="a158001a">#REF!</definedName>
    <definedName name="a158002a">#REF!</definedName>
    <definedName name="a158003a">#REF!</definedName>
    <definedName name="a160301a">#REF!</definedName>
    <definedName name="a160351a">#REF!</definedName>
    <definedName name="a160401a">#REF!</definedName>
    <definedName name="a160451a">#REF!</definedName>
    <definedName name="a160601a">#REF!</definedName>
    <definedName name="a160651a">#REF!</definedName>
    <definedName name="a162001a">#REF!</definedName>
    <definedName name="a165300a">#REF!</definedName>
    <definedName name="a165350a">#REF!</definedName>
    <definedName name="a165400a">#REF!</definedName>
    <definedName name="a165450a">#REF!</definedName>
    <definedName name="a165600a">#REF!</definedName>
    <definedName name="a165650a">#REF!</definedName>
    <definedName name="a165700a">#REF!</definedName>
    <definedName name="a165750a">#REF!</definedName>
    <definedName name="a170000a">#REF!</definedName>
    <definedName name="a170050a">#REF!</definedName>
    <definedName name="a172000a">#REF!</definedName>
    <definedName name="a172001a">#REF!</definedName>
    <definedName name="a172002a">#REF!</definedName>
    <definedName name="a172050a">#REF!</definedName>
    <definedName name="a172051a">#REF!</definedName>
    <definedName name="a172052a">#REF!</definedName>
    <definedName name="a172501a">#REF!</definedName>
    <definedName name="a172551a">#REF!</definedName>
    <definedName name="a173000a">#REF!</definedName>
    <definedName name="a173001a">#REF!</definedName>
    <definedName name="a173002a">#REF!</definedName>
    <definedName name="a173050a">#REF!</definedName>
    <definedName name="a173051a">#REF!</definedName>
    <definedName name="a173052a">#REF!</definedName>
    <definedName name="a173501a">#REF!</definedName>
    <definedName name="a173502a">#REF!</definedName>
    <definedName name="a173551a">#REF!</definedName>
    <definedName name="a173552a">#REF!</definedName>
    <definedName name="a173901a">#REF!</definedName>
    <definedName name="a173951a">#REF!</definedName>
    <definedName name="a174001a">#REF!</definedName>
    <definedName name="a174051a">#REF!</definedName>
    <definedName name="a174101a">#REF!</definedName>
    <definedName name="a174151a">#REF!</definedName>
    <definedName name="a174501a">#REF!</definedName>
    <definedName name="a174551a">#REF!</definedName>
    <definedName name="a174601a">#REF!</definedName>
    <definedName name="a174651a">#REF!</definedName>
    <definedName name="a174701a">#REF!</definedName>
    <definedName name="a174751a">#REF!</definedName>
    <definedName name="a175101a">#REF!</definedName>
    <definedName name="a175151a">#REF!</definedName>
    <definedName name="a175201a">#REF!</definedName>
    <definedName name="a175251a">#REF!</definedName>
    <definedName name="a175301a">#REF!</definedName>
    <definedName name="a175351a">#REF!</definedName>
    <definedName name="a175501a">#REF!</definedName>
    <definedName name="a175551a">#REF!</definedName>
    <definedName name="a176001a">#REF!</definedName>
    <definedName name="a176051a">#REF!</definedName>
    <definedName name="a176501a">#REF!</definedName>
    <definedName name="a176551a">#REF!</definedName>
    <definedName name="a177001a">#REF!</definedName>
    <definedName name="a177051a">#REF!</definedName>
    <definedName name="a177501a">#REF!</definedName>
    <definedName name="a177551a">#REF!</definedName>
    <definedName name="a178001a">#REF!</definedName>
    <definedName name="a179001a">#REF!</definedName>
    <definedName name="a179002a">#REF!</definedName>
    <definedName name="a180001a">#REF!</definedName>
    <definedName name="a181001a">#REF!</definedName>
    <definedName name="a185001a">#REF!</definedName>
    <definedName name="a186001a">#REF!</definedName>
    <definedName name="a187001a">#REF!</definedName>
    <definedName name="a189001a">#REF!</definedName>
    <definedName name="a189101a">#REF!</definedName>
    <definedName name="a189201a">#REF!</definedName>
    <definedName name="a189301a">#REF!</definedName>
    <definedName name="a189401a">#REF!</definedName>
    <definedName name="a189451a">#REF!</definedName>
    <definedName name="a270200a">#REF!</definedName>
    <definedName name="a900100a">#REF!</definedName>
    <definedName name="a900200a">#REF!</definedName>
    <definedName name="a900300a">#REF!</definedName>
    <definedName name="a900400a">#REF!</definedName>
    <definedName name="a900500a">#REF!</definedName>
    <definedName name="AAA" localSheetId="0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AAA" localSheetId="3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AAA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ABR00">[3]Consultoria!#REF!</definedName>
    <definedName name="ABR00_3">[3]Consultoria!#REF!</definedName>
    <definedName name="ABR95_3">[3]Consultoria!#REF!</definedName>
    <definedName name="ABR96_3">[3]Consultoria!#REF!</definedName>
    <definedName name="ABR97_3">[3]Consultoria!#REF!</definedName>
    <definedName name="ABR98_3">[3]Consultoria!#REF!</definedName>
    <definedName name="ABR99_3">[3]Consultoria!#REF!</definedName>
    <definedName name="acl">#REF!</definedName>
    <definedName name="aço">#REF!</definedName>
    <definedName name="ade">#REF!</definedName>
    <definedName name="ADMINISTRATIVO">[12]PRECORC.XLS!#REF!</definedName>
    <definedName name="ADRI" localSheetId="0">#REF!</definedName>
    <definedName name="ADRI" localSheetId="3">#REF!</definedName>
    <definedName name="ADRI">#REF!</definedName>
    <definedName name="ADRI1" localSheetId="0">#REF!</definedName>
    <definedName name="ADRI1" localSheetId="3">#REF!</definedName>
    <definedName name="ADRI1">#REF!</definedName>
    <definedName name="adtimp" localSheetId="0">#REF!</definedName>
    <definedName name="adtimp" localSheetId="3">#REF!</definedName>
    <definedName name="adtimp">#REF!</definedName>
    <definedName name="AEREA" localSheetId="0">[12]PRECORC.XLS!#REF!</definedName>
    <definedName name="AEREA" localSheetId="3">[12]PRECORC.XLS!#REF!</definedName>
    <definedName name="AEREA">[12]PRECORC.XLS!#REF!</definedName>
    <definedName name="afi" localSheetId="0">#REF!</definedName>
    <definedName name="afi" localSheetId="3">#REF!</definedName>
    <definedName name="afi">#REF!</definedName>
    <definedName name="afp" localSheetId="0">#REF!</definedName>
    <definedName name="afp" localSheetId="3">#REF!</definedName>
    <definedName name="afp">#REF!</definedName>
    <definedName name="AGO95_3" localSheetId="0">[3]Consultoria!#REF!</definedName>
    <definedName name="AGO95_3" localSheetId="3">[3]Consultoria!#REF!</definedName>
    <definedName name="AGO95_3">[3]Consultoria!#REF!</definedName>
    <definedName name="AGO96_3" localSheetId="0">[3]Consultoria!#REF!</definedName>
    <definedName name="AGO96_3" localSheetId="3">[3]Consultoria!#REF!</definedName>
    <definedName name="AGO96_3">[3]Consultoria!#REF!</definedName>
    <definedName name="AGO97_3">[3]Consultoria!#REF!</definedName>
    <definedName name="AGO98_3">[3]Consultoria!#REF!</definedName>
    <definedName name="AGO99_3">[3]Consultoria!#REF!</definedName>
    <definedName name="agr">#REF!</definedName>
    <definedName name="AGREGADO">#REF!</definedName>
    <definedName name="ALAG2007">#REF!</definedName>
    <definedName name="ALAG2008">#REF!</definedName>
    <definedName name="ALAG2009">#REF!</definedName>
    <definedName name="ALAG2010">#REF!</definedName>
    <definedName name="ALTA">'[13]PRO-08'!#REF!</definedName>
    <definedName name="am01m" localSheetId="0">#REF!</definedName>
    <definedName name="am01m" localSheetId="3">#REF!</definedName>
    <definedName name="am01m">#REF!</definedName>
    <definedName name="am01p" localSheetId="0">#REF!</definedName>
    <definedName name="am01p" localSheetId="3">#REF!</definedName>
    <definedName name="am01p">#REF!</definedName>
    <definedName name="am02m" localSheetId="0">#REF!</definedName>
    <definedName name="am02m" localSheetId="3">#REF!</definedName>
    <definedName name="am02m">#REF!</definedName>
    <definedName name="am02p">#REF!</definedName>
    <definedName name="am03m">#REF!</definedName>
    <definedName name="am03p">#REF!</definedName>
    <definedName name="am04m">#REF!</definedName>
    <definedName name="am04p">#REF!</definedName>
    <definedName name="am05m">#REF!</definedName>
    <definedName name="am05p">#REF!</definedName>
    <definedName name="am06m">#REF!</definedName>
    <definedName name="am06p">#REF!</definedName>
    <definedName name="am07m">#REF!</definedName>
    <definedName name="am07p">#REF!</definedName>
    <definedName name="am08m">#REF!</definedName>
    <definedName name="am08p">#REF!</definedName>
    <definedName name="am09m">#REF!</definedName>
    <definedName name="am09p">#REF!</definedName>
    <definedName name="am10m">#REF!</definedName>
    <definedName name="am10p">#REF!</definedName>
    <definedName name="am11m">#REF!</definedName>
    <definedName name="am11p">#REF!</definedName>
    <definedName name="am12m">#REF!</definedName>
    <definedName name="am12p">#REF!</definedName>
    <definedName name="am19m">#REF!</definedName>
    <definedName name="am19p">#REF!</definedName>
    <definedName name="am20m">#REF!</definedName>
    <definedName name="am20p">#REF!</definedName>
    <definedName name="am25m">#REF!</definedName>
    <definedName name="am25p">#REF!</definedName>
    <definedName name="am26m">#REF!</definedName>
    <definedName name="am26p">#REF!</definedName>
    <definedName name="am27m">#REF!</definedName>
    <definedName name="am27p">#REF!</definedName>
    <definedName name="am28m">#REF!</definedName>
    <definedName name="am28p">#REF!</definedName>
    <definedName name="am29m">#REF!</definedName>
    <definedName name="am29p">#REF!</definedName>
    <definedName name="am30m">#REF!</definedName>
    <definedName name="am30p">#REF!</definedName>
    <definedName name="am35m">#REF!</definedName>
    <definedName name="am35p">#REF!</definedName>
    <definedName name="am36m">#REF!</definedName>
    <definedName name="am36p">#REF!</definedName>
    <definedName name="am37m">#REF!</definedName>
    <definedName name="am37p">#REF!</definedName>
    <definedName name="amc">#REF!</definedName>
    <definedName name="amd">#REF!</definedName>
    <definedName name="ame">#REF!</definedName>
    <definedName name="amm">#REF!</definedName>
    <definedName name="AmorEscri">[14]EquiA!#REF!</definedName>
    <definedName name="AmorEscri_1">[14]EquiA!#REF!</definedName>
    <definedName name="AmorEscri_1_4">[14]EquiA!#REF!</definedName>
    <definedName name="AmorEscri_4">[14]EquiA!#REF!</definedName>
    <definedName name="AmorEscri_6">[14]EquiA!#REF!</definedName>
    <definedName name="AmorEscri_6_4">[14]EquiA!#REF!</definedName>
    <definedName name="AmorVei">[14]EquiA!#REF!</definedName>
    <definedName name="AmorVei_1">[14]EquiA!#REF!</definedName>
    <definedName name="AmorVei_1_4">[14]EquiA!#REF!</definedName>
    <definedName name="AmorVei_4">[14]EquiA!#REF!</definedName>
    <definedName name="AmorVei_6">[14]EquiA!#REF!</definedName>
    <definedName name="AmorVei_6_4">[14]EquiA!#REF!</definedName>
    <definedName name="anb" localSheetId="0">#REF!</definedName>
    <definedName name="anb" localSheetId="3">#REF!</definedName>
    <definedName name="anb">#REF!</definedName>
    <definedName name="apc" localSheetId="0">#REF!</definedName>
    <definedName name="apc" localSheetId="3">#REF!</definedName>
    <definedName name="apc">#REF!</definedName>
    <definedName name="apc_8">NA()</definedName>
    <definedName name="apmfs" localSheetId="0">#REF!</definedName>
    <definedName name="apmfs" localSheetId="3">#REF!</definedName>
    <definedName name="apmfs">#REF!</definedName>
    <definedName name="are">#REF!</definedName>
    <definedName name="area_base">#REF!</definedName>
    <definedName name="_xlnm.Extract">#REF!</definedName>
    <definedName name="_xlnm.Print_Area" localSheetId="0">'1 - RESUMO'!$A$1:$E$22</definedName>
    <definedName name="_xlnm.Print_Area" localSheetId="3">'4 - Cronograma'!$A$1:$AG$48</definedName>
    <definedName name="_xlnm.Print_Area">#REF!</definedName>
    <definedName name="Área_impressão_IM" localSheetId="0">#REF!</definedName>
    <definedName name="Área_impressão_IM" localSheetId="3">#REF!</definedName>
    <definedName name="Área_impressão_IM">#REF!</definedName>
    <definedName name="AREA_IMPRI" localSheetId="0">#REF!</definedName>
    <definedName name="AREA_IMPRI" localSheetId="3">#REF!</definedName>
    <definedName name="AREA_IMPRI">#REF!</definedName>
    <definedName name="area_sub_base">#REF!</definedName>
    <definedName name="AREC">[1]DADOS!$C$15</definedName>
    <definedName name="AREIA">[1]DADOS!$C$10</definedName>
    <definedName name="AREIACS">[1]DADOS!$C$11</definedName>
    <definedName name="areianpav">[15]OAC_NPAV!$N$2</definedName>
    <definedName name="ARL1C">[2]MB!#REF!</definedName>
    <definedName name="ARM1C">[2]MB!#REF!</definedName>
    <definedName name="Asf" localSheetId="0">#REF!</definedName>
    <definedName name="Asf" localSheetId="3">#REF!</definedName>
    <definedName name="Asf">#REF!</definedName>
    <definedName name="AUTOMOVEL" localSheetId="0">#REF!</definedName>
    <definedName name="AUTOMOVEL" localSheetId="3">#REF!</definedName>
    <definedName name="AUTOMOVEL">#REF!</definedName>
    <definedName name="aux" localSheetId="0">#REF!</definedName>
    <definedName name="aux" localSheetId="3">#REF!</definedName>
    <definedName name="aux">#REF!</definedName>
    <definedName name="AUXILIAR" localSheetId="0">[12]PRECORC.XLS!#REF!</definedName>
    <definedName name="AUXILIAR" localSheetId="3">[12]PRECORC.XLS!#REF!</definedName>
    <definedName name="AUXILIAR">[12]PRECORC.XLS!#REF!</definedName>
    <definedName name="azul" localSheetId="0">#REF!</definedName>
    <definedName name="azul" localSheetId="3">#REF!</definedName>
    <definedName name="azul">#REF!</definedName>
    <definedName name="AZULSINAL" localSheetId="0">#REF!</definedName>
    <definedName name="AZULSINAL" localSheetId="3">#REF!</definedName>
    <definedName name="AZULSINAL">#REF!</definedName>
    <definedName name="B" localSheetId="0">#REF!</definedName>
    <definedName name="B" localSheetId="3">#REF!</definedName>
    <definedName name="B">#REF!</definedName>
    <definedName name="B320I">#REF!</definedName>
    <definedName name="B320P">#REF!</definedName>
    <definedName name="B500I">#REF!</definedName>
    <definedName name="B500P">#REF!</definedName>
    <definedName name="bacia16">#REF!</definedName>
    <definedName name="_xlnm.Database">#REF!</definedName>
    <definedName name="base">[3]Consultoria!#REF!</definedName>
    <definedName name="base_3">[3]Consultoria!#REF!</definedName>
    <definedName name="BBB" localSheetId="0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BBB" localSheetId="3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BBB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bcc10.10">#REF!</definedName>
    <definedName name="bcc10.20">#REF!</definedName>
    <definedName name="bcc10_10">#REF!</definedName>
    <definedName name="bcc10_20">#REF!</definedName>
    <definedName name="bcc4.5">#REF!</definedName>
    <definedName name="bcc4_5">#REF!</definedName>
    <definedName name="bcc5.10">#REF!</definedName>
    <definedName name="bcc5.15">#REF!</definedName>
    <definedName name="bcc5.20">#REF!</definedName>
    <definedName name="bcc5.5">#REF!</definedName>
    <definedName name="bcc5_10">#REF!</definedName>
    <definedName name="bcc5_15">#REF!</definedName>
    <definedName name="bcc5_20">#REF!</definedName>
    <definedName name="bcc5_5">#REF!</definedName>
    <definedName name="bcc6.10">#REF!</definedName>
    <definedName name="bcc6.15">#REF!</definedName>
    <definedName name="bcc6.20">#REF!</definedName>
    <definedName name="bcc6.5">#REF!</definedName>
    <definedName name="bcc6_10">#REF!</definedName>
    <definedName name="bcc6_15">#REF!</definedName>
    <definedName name="bcc6_20">#REF!</definedName>
    <definedName name="bcc6_5">#REF!</definedName>
    <definedName name="bcc8.10">#REF!</definedName>
    <definedName name="bcc8.15">#REF!</definedName>
    <definedName name="bcc8.20">#REF!</definedName>
    <definedName name="bcc8.5">#REF!</definedName>
    <definedName name="bcc8_10">#REF!</definedName>
    <definedName name="bcc8_15">#REF!</definedName>
    <definedName name="bcc8_20">#REF!</definedName>
    <definedName name="bcc8_5">#REF!</definedName>
    <definedName name="bcf">#REF!</definedName>
    <definedName name="bcp">#REF!</definedName>
    <definedName name="BDI">#REF!</definedName>
    <definedName name="BDIE">[16]Insumos!$D$5</definedName>
    <definedName name="BDIM" localSheetId="0">#REF!</definedName>
    <definedName name="BDIM" localSheetId="3">#REF!</definedName>
    <definedName name="BDIM">#REF!</definedName>
    <definedName name="BDIS" localSheetId="0">#REF!</definedName>
    <definedName name="BDIS" localSheetId="3">#REF!</definedName>
    <definedName name="BDIS">#REF!</definedName>
    <definedName name="bet" localSheetId="0">#REF!</definedName>
    <definedName name="bet" localSheetId="3">#REF!</definedName>
    <definedName name="bet">#REF!</definedName>
    <definedName name="BETUME" localSheetId="0">[12]PRECORC.XLS!#REF!</definedName>
    <definedName name="BETUME" localSheetId="3">[12]PRECORC.XLS!#REF!</definedName>
    <definedName name="BETUME">[12]PRECORC.XLS!#REF!</definedName>
    <definedName name="biro" localSheetId="0">[14]PessA!#REF!</definedName>
    <definedName name="biro" localSheetId="3">[14]PessA!#REF!</definedName>
    <definedName name="biro">[14]PessA!#REF!</definedName>
    <definedName name="biro_1" localSheetId="0">[14]PessA!#REF!</definedName>
    <definedName name="biro_1" localSheetId="3">[14]PessA!#REF!</definedName>
    <definedName name="biro_1">[14]PessA!#REF!</definedName>
    <definedName name="biro_1_4" localSheetId="0">[14]PessA!#REF!</definedName>
    <definedName name="biro_1_4" localSheetId="3">[14]PessA!#REF!</definedName>
    <definedName name="biro_1_4">[14]PessA!#REF!</definedName>
    <definedName name="biro_4">[14]PessA!#REF!</definedName>
    <definedName name="biro_6">[14]PessA!#REF!</definedName>
    <definedName name="biro_6_4">[14]PessA!#REF!</definedName>
    <definedName name="bomp2" localSheetId="0">#REF!</definedName>
    <definedName name="bomp2" localSheetId="3">#REF!</definedName>
    <definedName name="bomp2">#REF!</definedName>
    <definedName name="BPF" localSheetId="0">#REF!</definedName>
    <definedName name="BPF" localSheetId="3">#REF!</definedName>
    <definedName name="BPF">#REF!</definedName>
    <definedName name="BRITA">[1]DADOS!$C$12</definedName>
    <definedName name="britanpav">[15]OAC_NPAV!$N$3</definedName>
    <definedName name="BuiltIn_Print_Titles" localSheetId="0">#REF!</definedName>
    <definedName name="BuiltIn_Print_Titles" localSheetId="3">#REF!</definedName>
    <definedName name="BuiltIn_Print_Titles">#REF!</definedName>
    <definedName name="CA">'[17]Composição auxiliar'!$A$1:$M$65536</definedName>
    <definedName name="CA15I" localSheetId="0">#REF!</definedName>
    <definedName name="CA15I" localSheetId="3">#REF!</definedName>
    <definedName name="CA15I">#REF!</definedName>
    <definedName name="CA15P" localSheetId="0">#REF!</definedName>
    <definedName name="CA15P" localSheetId="3">#REF!</definedName>
    <definedName name="CA15P">#REF!</definedName>
    <definedName name="CA25I" localSheetId="0">#REF!</definedName>
    <definedName name="CA25I" localSheetId="3">#REF!</definedName>
    <definedName name="CA25I">#REF!</definedName>
    <definedName name="CA25P">#REF!</definedName>
    <definedName name="CAB_ATERRO">#REF!</definedName>
    <definedName name="cab_cortes">#REF!</definedName>
    <definedName name="cab_dmt">#REF!</definedName>
    <definedName name="cab_limpeza">#REF!</definedName>
    <definedName name="CAB_PLANO">#REF!</definedName>
    <definedName name="cab_pmf">#REF!</definedName>
    <definedName name="caba1_0">#REF!</definedName>
    <definedName name="caba1_0_8">NA()</definedName>
    <definedName name="caba4">#REF!</definedName>
    <definedName name="caba4_8">NA()</definedName>
    <definedName name="CABEÇA">#REF!</definedName>
    <definedName name="cabmeio">#REF!</definedName>
    <definedName name="CAIB">[1]DADOS!$C$19</definedName>
    <definedName name="caixa">'[18]RESUMO-DVOP'!$C$36</definedName>
    <definedName name="CAL">[1]DADOS!$C$24</definedName>
    <definedName name="calpi">#REF!</definedName>
    <definedName name="camp">#REF!</definedName>
    <definedName name="cap">[18]RELATÓRIO!$U$31</definedName>
    <definedName name="CAP_20" localSheetId="0">#REF!</definedName>
    <definedName name="CAP_20" localSheetId="3">#REF!</definedName>
    <definedName name="CAP_20">#REF!</definedName>
    <definedName name="CB10I" localSheetId="0">#REF!</definedName>
    <definedName name="CB10I" localSheetId="3">#REF!</definedName>
    <definedName name="CB10I">#REF!</definedName>
    <definedName name="CB10P" localSheetId="0">#REF!</definedName>
    <definedName name="CB10P" localSheetId="3">#REF!</definedName>
    <definedName name="CB10P">#REF!</definedName>
    <definedName name="CB4I">#REF!</definedName>
    <definedName name="CB4P">#REF!</definedName>
    <definedName name="CB6.5I">#REF!</definedName>
    <definedName name="CB6.5P">#REF!</definedName>
    <definedName name="CB6_5I">#REF!</definedName>
    <definedName name="CB6_5P">#REF!</definedName>
    <definedName name="CB6I">#REF!</definedName>
    <definedName name="CB6P">#REF!</definedName>
    <definedName name="cbas">#REF!</definedName>
    <definedName name="CBUQ">#REF!</definedName>
    <definedName name="CCARR">[2]SERVIÇOS!#REF!</definedName>
    <definedName name="ccp">#REF!</definedName>
    <definedName name="CDF">[2]SERVIÇOS!#REF!</definedName>
    <definedName name="CDP">[2]SERVIÇOS!#REF!</definedName>
    <definedName name="cds">#REF!</definedName>
    <definedName name="cec20x20">#REF!</definedName>
    <definedName name="cer1_2">#REF!</definedName>
    <definedName name="chaf">#REF!</definedName>
    <definedName name="cib">#REF!</definedName>
    <definedName name="CIM">[1]DADOS!$C$14</definedName>
    <definedName name="cim_5">#REF!</definedName>
    <definedName name="Cimento">#REF!</definedName>
    <definedName name="cimnpav">[15]OAC_NPAV!$N$5</definedName>
    <definedName name="cimpav">[15]OAC_PAV!$N$5</definedName>
    <definedName name="çl" localSheetId="0">#REF!</definedName>
    <definedName name="çl" localSheetId="3">#REF!</definedName>
    <definedName name="çl">#REF!</definedName>
    <definedName name="clp" localSheetId="0">#REF!</definedName>
    <definedName name="clp" localSheetId="3">#REF!</definedName>
    <definedName name="clp">#REF!</definedName>
    <definedName name="clr1_2" localSheetId="0">#REF!</definedName>
    <definedName name="clr1_2" localSheetId="3">#REF!</definedName>
    <definedName name="clr1_2">#REF!</definedName>
    <definedName name="CM_30">#REF!</definedName>
    <definedName name="CM9I">#REF!</definedName>
    <definedName name="CM9P">#REF!</definedName>
    <definedName name="COD">#REF!</definedName>
    <definedName name="COEF">#REF!</definedName>
    <definedName name="Colchão">#REF!</definedName>
    <definedName name="comp">#REF!</definedName>
    <definedName name="compor">#REF!</definedName>
    <definedName name="CONCRETO">[12]PRECORC.XLS!#REF!</definedName>
    <definedName name="cp.100">'[19]Compactação 100% PN'!$J$499</definedName>
    <definedName name="cp.95">'[19]Compactação 95% PN'!$J$477</definedName>
    <definedName name="CPA" localSheetId="0">#REF!</definedName>
    <definedName name="CPA" localSheetId="3">#REF!</definedName>
    <definedName name="CPA">#REF!</definedName>
    <definedName name="CPAF" localSheetId="0">#REF!</definedName>
    <definedName name="CPAF" localSheetId="3">#REF!</definedName>
    <definedName name="CPAF">#REF!</definedName>
    <definedName name="_xlnm.Criteria" localSheetId="0">#REF!</definedName>
    <definedName name="_xlnm.Criteria" localSheetId="3">#REF!</definedName>
    <definedName name="_xlnm.Criteria">#REF!</definedName>
    <definedName name="crono">'[20]Orç. Total'!$F$9</definedName>
    <definedName name="cs">[2]SERVIÇOS!#REF!</definedName>
    <definedName name="CSA">[21]SERVIÇOS!#REF!</definedName>
    <definedName name="CST">[2]SERVIÇOS!#REF!</definedName>
    <definedName name="ctfa4">#REF!</definedName>
    <definedName name="ctpvc">#REF!</definedName>
    <definedName name="cumeeira">#REF!</definedName>
    <definedName name="cumeira">#REF!</definedName>
    <definedName name="cx.01">[22]Aterro!#REF!</definedName>
    <definedName name="cx_coletora" localSheetId="0">#REF!</definedName>
    <definedName name="cx_coletora" localSheetId="3">#REF!</definedName>
    <definedName name="cx_coletora">#REF!</definedName>
    <definedName name="cxp4x2" localSheetId="0">#REF!</definedName>
    <definedName name="cxp4x2" localSheetId="3">#REF!</definedName>
    <definedName name="cxp4x2">#REF!</definedName>
    <definedName name="d" localSheetId="0">#REF!</definedName>
    <definedName name="d" localSheetId="3">#REF!</definedName>
    <definedName name="d">#REF!</definedName>
    <definedName name="d.1000">#REF!</definedName>
    <definedName name="d.1200">#REF!</definedName>
    <definedName name="d.200">#REF!</definedName>
    <definedName name="d.400">#REF!</definedName>
    <definedName name="d.50">#REF!</definedName>
    <definedName name="d.600">#REF!</definedName>
    <definedName name="d.800">#REF!</definedName>
    <definedName name="D6I">#REF!</definedName>
    <definedName name="D6P">#REF!</definedName>
    <definedName name="D8I">#REF!</definedName>
    <definedName name="D8P">#REF!</definedName>
    <definedName name="DADOS">[12]PRECORC.XLS!#REF!</definedName>
    <definedName name="dasd" localSheetId="0">#REF!</definedName>
    <definedName name="dasd" localSheetId="3">#REF!</definedName>
    <definedName name="dasd">#REF!</definedName>
    <definedName name="DAT">NA()</definedName>
    <definedName name="DAT_8">NA()</definedName>
    <definedName name="Data">'[23]Desmat 0,15'!$C$4</definedName>
    <definedName name="Data_Final" localSheetId="0">#REF!</definedName>
    <definedName name="Data_Final" localSheetId="3">#REF!</definedName>
    <definedName name="Data_Final">#REF!</definedName>
    <definedName name="Data_Início" localSheetId="0">#REF!</definedName>
    <definedName name="Data_Início" localSheetId="3">#REF!</definedName>
    <definedName name="Data_Início">#REF!</definedName>
    <definedName name="Database" localSheetId="0">#REF!</definedName>
    <definedName name="Database" localSheetId="3">#REF!</definedName>
    <definedName name="Database">#REF!</definedName>
    <definedName name="ddlc">#REF!</definedName>
    <definedName name="defensas">#REF!</definedName>
    <definedName name="dele">#REF!</definedName>
    <definedName name="densidade_cap">#REF!</definedName>
    <definedName name="descida1">#REF!</definedName>
    <definedName name="descida2">#REF!</definedName>
    <definedName name="DESM">[1]DADOS!$C$22</definedName>
    <definedName name="Desoneracao">[24]Dados!$B$2:$B$4</definedName>
    <definedName name="DespGer" localSheetId="0">[14]Tel!#REF!</definedName>
    <definedName name="DespGer" localSheetId="3">[14]Tel!#REF!</definedName>
    <definedName name="DespGer">[14]Tel!#REF!</definedName>
    <definedName name="DespGer_1" localSheetId="0">[14]Tel!#REF!</definedName>
    <definedName name="DespGer_1" localSheetId="3">[14]Tel!#REF!</definedName>
    <definedName name="DespGer_1">[14]Tel!#REF!</definedName>
    <definedName name="DespGer_1_4" localSheetId="0">[14]Tel!#REF!</definedName>
    <definedName name="DespGer_1_4" localSheetId="3">[14]Tel!#REF!</definedName>
    <definedName name="DespGer_1_4">[14]Tel!#REF!</definedName>
    <definedName name="DespGer_4" localSheetId="0">[14]Tel!#REF!</definedName>
    <definedName name="DespGer_4" localSheetId="3">[14]Tel!#REF!</definedName>
    <definedName name="DespGer_4">[14]Tel!#REF!</definedName>
    <definedName name="DespGer_6">[14]Tel!#REF!</definedName>
    <definedName name="DespGer_6_4">[14]Tel!#REF!</definedName>
    <definedName name="DEZ94_3">[3]Consultoria!#REF!</definedName>
    <definedName name="DEZ95_3">[3]Consultoria!#REF!</definedName>
    <definedName name="DEZ96_3">[3]Consultoria!#REF!</definedName>
    <definedName name="DEZ97_3">[3]Consultoria!#REF!</definedName>
    <definedName name="DEZ98_3">[3]Consultoria!#REF!</definedName>
    <definedName name="DEZ99_3">[3]Consultoria!#REF!</definedName>
    <definedName name="DGA">'[13]PRO-08'!#REF!</definedName>
    <definedName name="DIA">[2]INVENTÁRIO!$B$9</definedName>
    <definedName name="diária">[12]PRECORC.XLS!#REF!</definedName>
    <definedName name="DIARIAS">[12]PRECORC.XLS!#REF!</definedName>
    <definedName name="DIE" localSheetId="0">#REF!</definedName>
    <definedName name="DIE" localSheetId="3">#REF!</definedName>
    <definedName name="DIE">#REF!</definedName>
    <definedName name="DIF" localSheetId="0">#REF!</definedName>
    <definedName name="DIF" localSheetId="3">#REF!</definedName>
    <definedName name="DIF">#REF!</definedName>
    <definedName name="DIF_2" localSheetId="0">#REF!</definedName>
    <definedName name="DIF_2" localSheetId="3">#REF!</definedName>
    <definedName name="DIF_2">#REF!</definedName>
    <definedName name="DistMed" localSheetId="0">[14]CombLub!#REF!</definedName>
    <definedName name="DistMed" localSheetId="3">[14]CombLub!#REF!</definedName>
    <definedName name="DistMed">[14]CombLub!#REF!</definedName>
    <definedName name="DistMed_1" localSheetId="0">[14]CombLub!#REF!</definedName>
    <definedName name="DistMed_1" localSheetId="3">[14]CombLub!#REF!</definedName>
    <definedName name="DistMed_1">[14]CombLub!#REF!</definedName>
    <definedName name="DistMed_1_4" localSheetId="0">[14]CombLub!#REF!</definedName>
    <definedName name="DistMed_1_4" localSheetId="3">[14]CombLub!#REF!</definedName>
    <definedName name="DistMed_1_4">[14]CombLub!#REF!</definedName>
    <definedName name="DistMed_4" localSheetId="0">[14]CombLub!#REF!</definedName>
    <definedName name="DistMed_4" localSheetId="3">[14]CombLub!#REF!</definedName>
    <definedName name="DistMed_4">[14]CombLub!#REF!</definedName>
    <definedName name="DistMed_6">[14]CombLub!#REF!</definedName>
    <definedName name="DistMed_6_4">[14]CombLub!#REF!</definedName>
    <definedName name="DistMedMP">[14]CombLub!#REF!</definedName>
    <definedName name="DistMedMP_1">[14]CombLub!#REF!</definedName>
    <definedName name="DistMedMP_1_4">[14]CombLub!#REF!</definedName>
    <definedName name="DistMedMP_4">[14]CombLub!#REF!</definedName>
    <definedName name="DistMedMP_6">[14]CombLub!#REF!</definedName>
    <definedName name="DistMedMP_6_4">[14]CombLub!#REF!</definedName>
    <definedName name="DKM" localSheetId="0">#REF!</definedName>
    <definedName name="DKM" localSheetId="3">#REF!</definedName>
    <definedName name="DKM">#REF!</definedName>
    <definedName name="DMT_0_50" localSheetId="0">#REF!</definedName>
    <definedName name="DMT_0_50" localSheetId="3">#REF!</definedName>
    <definedName name="DMT_0_50">#REF!</definedName>
    <definedName name="dmt_1000" localSheetId="0">#REF!</definedName>
    <definedName name="dmt_1000" localSheetId="3">#REF!</definedName>
    <definedName name="dmt_1000">#REF!</definedName>
    <definedName name="dmt_1200">#REF!</definedName>
    <definedName name="dmt_1400">#REF!</definedName>
    <definedName name="dmt_200">#REF!</definedName>
    <definedName name="DMT_200_400">#REF!</definedName>
    <definedName name="dmt_400">#REF!</definedName>
    <definedName name="DMT_400_600">#REF!</definedName>
    <definedName name="dmt_50">#REF!</definedName>
    <definedName name="DMT_50_200">#REF!</definedName>
    <definedName name="dmt_600">#REF!</definedName>
    <definedName name="dmt_800">#REF!</definedName>
    <definedName name="DMT_CM30_NP">'[25]Quadro DMT'!$H$12</definedName>
    <definedName name="DMT_CM30_P">'[25]Quadro DMT'!$I$12</definedName>
    <definedName name="DMT_RR2C_NP">'[25]Quadro DMT'!$H$14</definedName>
    <definedName name="DMT_RR2C_P">'[25]Quadro DMT'!$I$14</definedName>
    <definedName name="DRE" localSheetId="0">#REF!</definedName>
    <definedName name="DRE" localSheetId="3">#REF!</definedName>
    <definedName name="DRE">#REF!</definedName>
    <definedName name="DRENA" localSheetId="0">#REF!</definedName>
    <definedName name="DRENA" localSheetId="3">#REF!</definedName>
    <definedName name="DRENA">#REF!</definedName>
    <definedName name="Drena2" localSheetId="0">#REF!</definedName>
    <definedName name="Drena2" localSheetId="3">#REF!</definedName>
    <definedName name="Drena2">#REF!</definedName>
    <definedName name="DRI">#REF!</definedName>
    <definedName name="dsad">#REF!</definedName>
    <definedName name="E">#REF!</definedName>
    <definedName name="e001e">#REF!</definedName>
    <definedName name="e001i">#REF!</definedName>
    <definedName name="e001p">#REF!</definedName>
    <definedName name="e002e">#REF!</definedName>
    <definedName name="e002i">#REF!</definedName>
    <definedName name="e002p">#REF!</definedName>
    <definedName name="e003e">#REF!</definedName>
    <definedName name="e003i">#REF!</definedName>
    <definedName name="e003p">#REF!</definedName>
    <definedName name="e005e">#REF!</definedName>
    <definedName name="e005i">#REF!</definedName>
    <definedName name="e005p">#REF!</definedName>
    <definedName name="e006e">#REF!</definedName>
    <definedName name="e006i">#REF!</definedName>
    <definedName name="e006p">#REF!</definedName>
    <definedName name="e007e">#REF!</definedName>
    <definedName name="e007i">#REF!</definedName>
    <definedName name="e007p">#REF!</definedName>
    <definedName name="e009e">#REF!</definedName>
    <definedName name="e009i">#REF!</definedName>
    <definedName name="e009p">#REF!</definedName>
    <definedName name="e010e">#REF!</definedName>
    <definedName name="e010i">#REF!</definedName>
    <definedName name="e010p">#REF!</definedName>
    <definedName name="e011e">#REF!</definedName>
    <definedName name="e011i">#REF!</definedName>
    <definedName name="e011p">#REF!</definedName>
    <definedName name="e013e">#REF!</definedName>
    <definedName name="e013i">#REF!</definedName>
    <definedName name="e013p">#REF!</definedName>
    <definedName name="e014e">#REF!</definedName>
    <definedName name="e014i">#REF!</definedName>
    <definedName name="e014p">#REF!</definedName>
    <definedName name="e015e">#REF!</definedName>
    <definedName name="e015i">#REF!</definedName>
    <definedName name="e015p">#REF!</definedName>
    <definedName name="e016e">#REF!</definedName>
    <definedName name="e016i">#REF!</definedName>
    <definedName name="e016p">#REF!</definedName>
    <definedName name="e055e">#REF!</definedName>
    <definedName name="e055i">#REF!</definedName>
    <definedName name="e055p">#REF!</definedName>
    <definedName name="e056e">#REF!</definedName>
    <definedName name="e056i">#REF!</definedName>
    <definedName name="e056p">#REF!</definedName>
    <definedName name="e062e">#REF!</definedName>
    <definedName name="e062i">#REF!</definedName>
    <definedName name="e062p">#REF!</definedName>
    <definedName name="e063e">#REF!</definedName>
    <definedName name="e063i">#REF!</definedName>
    <definedName name="e063p">#REF!</definedName>
    <definedName name="e065e">#REF!</definedName>
    <definedName name="e065i">#REF!</definedName>
    <definedName name="e065p">#REF!</definedName>
    <definedName name="e066e">#REF!</definedName>
    <definedName name="e066i">#REF!</definedName>
    <definedName name="e066p">#REF!</definedName>
    <definedName name="e101e">#REF!</definedName>
    <definedName name="e101i">#REF!</definedName>
    <definedName name="e101p">#REF!</definedName>
    <definedName name="e102e">#REF!</definedName>
    <definedName name="e102i">#REF!</definedName>
    <definedName name="e102p">#REF!</definedName>
    <definedName name="e103e">#REF!</definedName>
    <definedName name="e103i">#REF!</definedName>
    <definedName name="e103p">#REF!</definedName>
    <definedName name="e104e">#REF!</definedName>
    <definedName name="e104i">#REF!</definedName>
    <definedName name="e104p">#REF!</definedName>
    <definedName name="e105e">#REF!</definedName>
    <definedName name="e105i">#REF!</definedName>
    <definedName name="e105p">#REF!</definedName>
    <definedName name="e106e">#REF!</definedName>
    <definedName name="e106i">#REF!</definedName>
    <definedName name="e106p">#REF!</definedName>
    <definedName name="e107e">#REF!</definedName>
    <definedName name="e107i">#REF!</definedName>
    <definedName name="e107p">#REF!</definedName>
    <definedName name="e108e">#REF!</definedName>
    <definedName name="e108i">#REF!</definedName>
    <definedName name="e108p">#REF!</definedName>
    <definedName name="e109e">#REF!</definedName>
    <definedName name="e109i">#REF!</definedName>
    <definedName name="e109p">#REF!</definedName>
    <definedName name="e110e">#REF!</definedName>
    <definedName name="e110i">#REF!</definedName>
    <definedName name="e110p">#REF!</definedName>
    <definedName name="e111e">#REF!</definedName>
    <definedName name="e111i">#REF!</definedName>
    <definedName name="e111p">#REF!</definedName>
    <definedName name="e112e">#REF!</definedName>
    <definedName name="e112i">#REF!</definedName>
    <definedName name="e112p">#REF!</definedName>
    <definedName name="e113e">#REF!</definedName>
    <definedName name="e113i">#REF!</definedName>
    <definedName name="e113p">#REF!</definedName>
    <definedName name="e114e">#REF!</definedName>
    <definedName name="e114i">#REF!</definedName>
    <definedName name="e114p">#REF!</definedName>
    <definedName name="e115e">#REF!</definedName>
    <definedName name="e115i">#REF!</definedName>
    <definedName name="e115p">#REF!</definedName>
    <definedName name="e116e">#REF!</definedName>
    <definedName name="e116i">#REF!</definedName>
    <definedName name="e116p">#REF!</definedName>
    <definedName name="e117e">#REF!</definedName>
    <definedName name="e117i">#REF!</definedName>
    <definedName name="e117p">#REF!</definedName>
    <definedName name="e118e">#REF!</definedName>
    <definedName name="e118i">#REF!</definedName>
    <definedName name="e118p">#REF!</definedName>
    <definedName name="e119e">#REF!</definedName>
    <definedName name="e119i">#REF!</definedName>
    <definedName name="e119p">#REF!</definedName>
    <definedName name="e121e">#REF!</definedName>
    <definedName name="e121i">#REF!</definedName>
    <definedName name="e121p">#REF!</definedName>
    <definedName name="e122e">#REF!</definedName>
    <definedName name="e122i">#REF!</definedName>
    <definedName name="e122p">#REF!</definedName>
    <definedName name="e123e">#REF!</definedName>
    <definedName name="e123i">#REF!</definedName>
    <definedName name="e123p">#REF!</definedName>
    <definedName name="e124e">#REF!</definedName>
    <definedName name="e124i">#REF!</definedName>
    <definedName name="e124p">#REF!</definedName>
    <definedName name="e126e">#REF!</definedName>
    <definedName name="e126i">#REF!</definedName>
    <definedName name="e126p">#REF!</definedName>
    <definedName name="e127e">#REF!</definedName>
    <definedName name="e127i">#REF!</definedName>
    <definedName name="e127p">#REF!</definedName>
    <definedName name="e128e">#REF!</definedName>
    <definedName name="e128i">#REF!</definedName>
    <definedName name="e128p">#REF!</definedName>
    <definedName name="e129e">#REF!</definedName>
    <definedName name="e129i">#REF!</definedName>
    <definedName name="e129p">#REF!</definedName>
    <definedName name="e138e">#REF!</definedName>
    <definedName name="e138i">#REF!</definedName>
    <definedName name="e138p">#REF!</definedName>
    <definedName name="e139e">#REF!</definedName>
    <definedName name="e139i">#REF!</definedName>
    <definedName name="e139p">#REF!</definedName>
    <definedName name="e142e">#REF!</definedName>
    <definedName name="e142i">#REF!</definedName>
    <definedName name="e142p">#REF!</definedName>
    <definedName name="e147e">#REF!</definedName>
    <definedName name="e147i">#REF!</definedName>
    <definedName name="e147p">#REF!</definedName>
    <definedName name="e149e">#REF!</definedName>
    <definedName name="e149i">#REF!</definedName>
    <definedName name="e149p">#REF!</definedName>
    <definedName name="e151e">#REF!</definedName>
    <definedName name="e151i">#REF!</definedName>
    <definedName name="e151p">#REF!</definedName>
    <definedName name="e156e">#REF!</definedName>
    <definedName name="e156i">#REF!</definedName>
    <definedName name="e156p">#REF!</definedName>
    <definedName name="e160e">#REF!</definedName>
    <definedName name="e160i">#REF!</definedName>
    <definedName name="e160p">#REF!</definedName>
    <definedName name="e161e">#REF!</definedName>
    <definedName name="e161i">#REF!</definedName>
    <definedName name="e161p">#REF!</definedName>
    <definedName name="e201e">#REF!</definedName>
    <definedName name="e201i">#REF!</definedName>
    <definedName name="e201p">#REF!</definedName>
    <definedName name="e202e">#REF!</definedName>
    <definedName name="e202i">#REF!</definedName>
    <definedName name="e202p">#REF!</definedName>
    <definedName name="e203e">#REF!</definedName>
    <definedName name="e203i">#REF!</definedName>
    <definedName name="e203p">#REF!</definedName>
    <definedName name="e204e">#REF!</definedName>
    <definedName name="e204i">#REF!</definedName>
    <definedName name="e204p">#REF!</definedName>
    <definedName name="e205e">#REF!</definedName>
    <definedName name="e205i">#REF!</definedName>
    <definedName name="e205p">#REF!</definedName>
    <definedName name="e206e">#REF!</definedName>
    <definedName name="e206i">#REF!</definedName>
    <definedName name="e206p">#REF!</definedName>
    <definedName name="e207e">#REF!</definedName>
    <definedName name="e207i">#REF!</definedName>
    <definedName name="e207p">#REF!</definedName>
    <definedName name="e208e">#REF!</definedName>
    <definedName name="e208i">#REF!</definedName>
    <definedName name="e208p">#REF!</definedName>
    <definedName name="e209e">#REF!</definedName>
    <definedName name="e209i">#REF!</definedName>
    <definedName name="e209p">#REF!</definedName>
    <definedName name="e210e">#REF!</definedName>
    <definedName name="e210i">#REF!</definedName>
    <definedName name="e210p">#REF!</definedName>
    <definedName name="e211e">#REF!</definedName>
    <definedName name="e211i">#REF!</definedName>
    <definedName name="e211p">#REF!</definedName>
    <definedName name="e223e">#REF!</definedName>
    <definedName name="e223i">#REF!</definedName>
    <definedName name="e223p">#REF!</definedName>
    <definedName name="e225e">#REF!</definedName>
    <definedName name="e225i">#REF!</definedName>
    <definedName name="e225p">#REF!</definedName>
    <definedName name="e226e">#REF!</definedName>
    <definedName name="e226i">#REF!</definedName>
    <definedName name="e226p">#REF!</definedName>
    <definedName name="e301e">#REF!</definedName>
    <definedName name="e301i">#REF!</definedName>
    <definedName name="e301p">#REF!</definedName>
    <definedName name="e302e">#REF!</definedName>
    <definedName name="e302i">#REF!</definedName>
    <definedName name="e302p">#REF!</definedName>
    <definedName name="e303e">#REF!</definedName>
    <definedName name="e303i">#REF!</definedName>
    <definedName name="e303p">#REF!</definedName>
    <definedName name="e304e">#REF!</definedName>
    <definedName name="e304i">#REF!</definedName>
    <definedName name="e304p">#REF!</definedName>
    <definedName name="e305e">#REF!</definedName>
    <definedName name="e305p">#REF!</definedName>
    <definedName name="e306e">#REF!</definedName>
    <definedName name="e306i">#REF!</definedName>
    <definedName name="e306p">#REF!</definedName>
    <definedName name="e307e">#REF!</definedName>
    <definedName name="e307p">#REF!</definedName>
    <definedName name="e308e">#REF!</definedName>
    <definedName name="e308p">#REF!</definedName>
    <definedName name="e309e">#REF!</definedName>
    <definedName name="e309p">#REF!</definedName>
    <definedName name="e310e">#REF!</definedName>
    <definedName name="e310p">#REF!</definedName>
    <definedName name="e311e">#REF!</definedName>
    <definedName name="e311p">#REF!</definedName>
    <definedName name="e312e">#REF!</definedName>
    <definedName name="e312p">#REF!</definedName>
    <definedName name="e313e">#REF!</definedName>
    <definedName name="e313p">#REF!</definedName>
    <definedName name="e314e">#REF!</definedName>
    <definedName name="e314p">#REF!</definedName>
    <definedName name="e316e">#REF!</definedName>
    <definedName name="e316p">#REF!</definedName>
    <definedName name="e317e">#REF!</definedName>
    <definedName name="e317p">#REF!</definedName>
    <definedName name="e318e">#REF!</definedName>
    <definedName name="e318p">#REF!</definedName>
    <definedName name="e323e">#REF!</definedName>
    <definedName name="e323i">#REF!</definedName>
    <definedName name="e323p">#REF!</definedName>
    <definedName name="e330e">#REF!</definedName>
    <definedName name="e330i">#REF!</definedName>
    <definedName name="e330p">#REF!</definedName>
    <definedName name="e331e">#REF!</definedName>
    <definedName name="e331i">#REF!</definedName>
    <definedName name="e331p">#REF!</definedName>
    <definedName name="e332e">#REF!</definedName>
    <definedName name="e332i">#REF!</definedName>
    <definedName name="e332p">#REF!</definedName>
    <definedName name="e333e">#REF!</definedName>
    <definedName name="e333i">#REF!</definedName>
    <definedName name="e333p">#REF!</definedName>
    <definedName name="e334e">#REF!</definedName>
    <definedName name="e334i">#REF!</definedName>
    <definedName name="e334p">#REF!</definedName>
    <definedName name="e335e">#REF!</definedName>
    <definedName name="e335i">#REF!</definedName>
    <definedName name="e335p">#REF!</definedName>
    <definedName name="e337e">#REF!</definedName>
    <definedName name="e337i">#REF!</definedName>
    <definedName name="e337p">#REF!</definedName>
    <definedName name="e338e">#REF!</definedName>
    <definedName name="e338i">#REF!</definedName>
    <definedName name="e338p">#REF!</definedName>
    <definedName name="e339e">#REF!</definedName>
    <definedName name="e339p">#REF!</definedName>
    <definedName name="e340e">#REF!</definedName>
    <definedName name="e340i">#REF!</definedName>
    <definedName name="e340p">#REF!</definedName>
    <definedName name="e343e">#REF!</definedName>
    <definedName name="e343i">#REF!</definedName>
    <definedName name="e343p">#REF!</definedName>
    <definedName name="e400e">#REF!</definedName>
    <definedName name="e400i">#REF!</definedName>
    <definedName name="e400p">#REF!</definedName>
    <definedName name="e402e">#REF!</definedName>
    <definedName name="e402i">#REF!</definedName>
    <definedName name="e402p">#REF!</definedName>
    <definedName name="e403e">#REF!</definedName>
    <definedName name="e403i">#REF!</definedName>
    <definedName name="e403p">#REF!</definedName>
    <definedName name="e404e">#REF!</definedName>
    <definedName name="e404i">#REF!</definedName>
    <definedName name="e404p">#REF!</definedName>
    <definedName name="e405e">#REF!</definedName>
    <definedName name="e405i">#REF!</definedName>
    <definedName name="e405p">#REF!</definedName>
    <definedName name="e406e">#REF!</definedName>
    <definedName name="e406i">#REF!</definedName>
    <definedName name="e406p">#REF!</definedName>
    <definedName name="e407e">#REF!</definedName>
    <definedName name="e407i">#REF!</definedName>
    <definedName name="e407p">#REF!</definedName>
    <definedName name="e408e">#REF!</definedName>
    <definedName name="e408i">#REF!</definedName>
    <definedName name="e408p">#REF!</definedName>
    <definedName name="e409e">#REF!</definedName>
    <definedName name="e409i">#REF!</definedName>
    <definedName name="e409p">#REF!</definedName>
    <definedName name="e410e">#REF!</definedName>
    <definedName name="e410i">#REF!</definedName>
    <definedName name="e410p">#REF!</definedName>
    <definedName name="e411e">#REF!</definedName>
    <definedName name="e411i">#REF!</definedName>
    <definedName name="e411p">#REF!</definedName>
    <definedName name="e412e">#REF!</definedName>
    <definedName name="e412i">#REF!</definedName>
    <definedName name="e412p">#REF!</definedName>
    <definedName name="e416e">#REF!</definedName>
    <definedName name="e416i">#REF!</definedName>
    <definedName name="e416p">#REF!</definedName>
    <definedName name="e421e">#REF!</definedName>
    <definedName name="e421i">#REF!</definedName>
    <definedName name="e421p">#REF!</definedName>
    <definedName name="e422e">#REF!</definedName>
    <definedName name="e422i">#REF!</definedName>
    <definedName name="e422p">#REF!</definedName>
    <definedName name="e427e">#REF!</definedName>
    <definedName name="e427i">#REF!</definedName>
    <definedName name="e427p">#REF!</definedName>
    <definedName name="e432e">#REF!</definedName>
    <definedName name="e432i">#REF!</definedName>
    <definedName name="e432p">#REF!</definedName>
    <definedName name="e433e">#REF!</definedName>
    <definedName name="e433i">#REF!</definedName>
    <definedName name="e433p">#REF!</definedName>
    <definedName name="e434e">#REF!</definedName>
    <definedName name="e434i">#REF!</definedName>
    <definedName name="e434p">#REF!</definedName>
    <definedName name="e501e">#REF!</definedName>
    <definedName name="e501i">#REF!</definedName>
    <definedName name="e501p">#REF!</definedName>
    <definedName name="e502e">#REF!</definedName>
    <definedName name="e502i">#REF!</definedName>
    <definedName name="e502p">#REF!</definedName>
    <definedName name="e503e">#REF!</definedName>
    <definedName name="e503i">#REF!</definedName>
    <definedName name="e503p">#REF!</definedName>
    <definedName name="e504e">#REF!</definedName>
    <definedName name="e504i">#REF!</definedName>
    <definedName name="e504p">#REF!</definedName>
    <definedName name="e505e">#REF!</definedName>
    <definedName name="e505i">#REF!</definedName>
    <definedName name="e505p">#REF!</definedName>
    <definedName name="e507e">#REF!</definedName>
    <definedName name="e507i">#REF!</definedName>
    <definedName name="e507p">#REF!</definedName>
    <definedName name="e508e">#REF!</definedName>
    <definedName name="e508i">#REF!</definedName>
    <definedName name="e508p">#REF!</definedName>
    <definedName name="e509e">#REF!</definedName>
    <definedName name="e509i">#REF!</definedName>
    <definedName name="e509p">#REF!</definedName>
    <definedName name="e601e">#REF!</definedName>
    <definedName name="e601i">#REF!</definedName>
    <definedName name="e601p">#REF!</definedName>
    <definedName name="e602e">#REF!</definedName>
    <definedName name="e602i">#REF!</definedName>
    <definedName name="e602p">#REF!</definedName>
    <definedName name="e603e">#REF!</definedName>
    <definedName name="e603i">#REF!</definedName>
    <definedName name="e603p">#REF!</definedName>
    <definedName name="e901e">#REF!</definedName>
    <definedName name="e901i">#REF!</definedName>
    <definedName name="e901p">#REF!</definedName>
    <definedName name="e902e">#REF!</definedName>
    <definedName name="e902i">#REF!</definedName>
    <definedName name="e902p">#REF!</definedName>
    <definedName name="e903e">#REF!</definedName>
    <definedName name="e903i">#REF!</definedName>
    <definedName name="e903p">#REF!</definedName>
    <definedName name="e904e">#REF!</definedName>
    <definedName name="e904i">#REF!</definedName>
    <definedName name="e904p">#REF!</definedName>
    <definedName name="e905e">#REF!</definedName>
    <definedName name="e905i">#REF!</definedName>
    <definedName name="e905p">#REF!</definedName>
    <definedName name="e906e">#REF!</definedName>
    <definedName name="e906i">#REF!</definedName>
    <definedName name="e906p">#REF!</definedName>
    <definedName name="e907e">#REF!</definedName>
    <definedName name="e907p">#REF!</definedName>
    <definedName name="e908e">#REF!</definedName>
    <definedName name="e908i">#REF!</definedName>
    <definedName name="e908p">#REF!</definedName>
    <definedName name="e909e">#REF!</definedName>
    <definedName name="e909i">#REF!</definedName>
    <definedName name="e909p">#REF!</definedName>
    <definedName name="e910e">#REF!</definedName>
    <definedName name="e910i">#REF!</definedName>
    <definedName name="e910p">#REF!</definedName>
    <definedName name="e911e">#REF!</definedName>
    <definedName name="e911i">#REF!</definedName>
    <definedName name="e911p">#REF!</definedName>
    <definedName name="e912e">#REF!</definedName>
    <definedName name="e912i">#REF!</definedName>
    <definedName name="e912p">#REF!</definedName>
    <definedName name="e914e">#REF!</definedName>
    <definedName name="e914i">#REF!</definedName>
    <definedName name="e914p">#REF!</definedName>
    <definedName name="e915e">#REF!</definedName>
    <definedName name="e915i">#REF!</definedName>
    <definedName name="e915p">#REF!</definedName>
    <definedName name="e916e">#REF!</definedName>
    <definedName name="e916i">#REF!</definedName>
    <definedName name="e916p">#REF!</definedName>
    <definedName name="e917e">#REF!</definedName>
    <definedName name="e917i">#REF!</definedName>
    <definedName name="e917p">#REF!</definedName>
    <definedName name="e918e">#REF!</definedName>
    <definedName name="e918i">#REF!</definedName>
    <definedName name="e918p">#REF!</definedName>
    <definedName name="e919e">#REF!</definedName>
    <definedName name="e919i">#REF!</definedName>
    <definedName name="e919p">#REF!</definedName>
    <definedName name="e920e">#REF!</definedName>
    <definedName name="e920i">#REF!</definedName>
    <definedName name="e920p">#REF!</definedName>
    <definedName name="e921e">#REF!</definedName>
    <definedName name="e921i">#REF!</definedName>
    <definedName name="e921p">#REF!</definedName>
    <definedName name="e922e">#REF!</definedName>
    <definedName name="e922i">#REF!</definedName>
    <definedName name="e922p">#REF!</definedName>
    <definedName name="e923e">#REF!</definedName>
    <definedName name="e923i">#REF!</definedName>
    <definedName name="e923p">#REF!</definedName>
    <definedName name="e924e">#REF!</definedName>
    <definedName name="e924i">#REF!</definedName>
    <definedName name="e924p">#REF!</definedName>
    <definedName name="e925e">#REF!</definedName>
    <definedName name="e925i">#REF!</definedName>
    <definedName name="e925p">#REF!</definedName>
    <definedName name="EB">[14]CombLub!#REF!</definedName>
    <definedName name="EB_1">[14]CombLub!#REF!</definedName>
    <definedName name="EB_1_4">[14]CombLub!#REF!</definedName>
    <definedName name="EB_4">[14]CombLub!#REF!</definedName>
    <definedName name="EB_6">[14]CombLub!#REF!</definedName>
    <definedName name="EB_6_4">[14]CombLub!#REF!</definedName>
    <definedName name="eCameta">[14]EquiA!#REF!</definedName>
    <definedName name="eCameta_1">[14]EquiA!#REF!</definedName>
    <definedName name="eCameta_1_4">[14]EquiA!#REF!</definedName>
    <definedName name="eCameta_4">[14]EquiA!#REF!</definedName>
    <definedName name="eCameta_6">[14]EquiA!#REF!</definedName>
    <definedName name="eCameta_6_4">[14]EquiA!#REF!</definedName>
    <definedName name="ecm" localSheetId="0">#REF!</definedName>
    <definedName name="ecm" localSheetId="3">#REF!</definedName>
    <definedName name="ecm">#REF!</definedName>
    <definedName name="eee">NA()</definedName>
    <definedName name="EFETIVO">#REF!</definedName>
    <definedName name="ele">#REF!</definedName>
    <definedName name="ELIAS">#REF!</definedName>
    <definedName name="elr1_2">#REF!</definedName>
    <definedName name="elv50x40">#REF!</definedName>
    <definedName name="EMN">[2]SERVIÇOS!#REF!</definedName>
    <definedName name="eMoto">[14]EquiA!#REF!</definedName>
    <definedName name="eMoto_1">[14]EquiA!#REF!</definedName>
    <definedName name="eMoto_1_4">[14]EquiA!#REF!</definedName>
    <definedName name="eMoto_4">[14]EquiA!#REF!</definedName>
    <definedName name="eMoto_6">[14]EquiA!#REF!</definedName>
    <definedName name="eMoto_6_4">[14]EquiA!#REF!</definedName>
    <definedName name="Empo" localSheetId="0">#REF!</definedName>
    <definedName name="Empo" localSheetId="3">#REF!</definedName>
    <definedName name="Empo">#REF!</definedName>
    <definedName name="empo2" localSheetId="0">#REF!</definedName>
    <definedName name="empo2" localSheetId="3">#REF!</definedName>
    <definedName name="empo2">#REF!</definedName>
    <definedName name="Empola2" localSheetId="0">#REF!</definedName>
    <definedName name="Empola2" localSheetId="3">#REF!</definedName>
    <definedName name="Empola2">#REF!</definedName>
    <definedName name="Empolamento">#REF!</definedName>
    <definedName name="Empolo2">#REF!</definedName>
    <definedName name="empolo3">#REF!</definedName>
    <definedName name="enc">#REF!</definedName>
    <definedName name="ENC_5">#REF!</definedName>
    <definedName name="ENE">#REF!</definedName>
    <definedName name="EnerConsAn">#REF!</definedName>
    <definedName name="EnerConsAn_1">#REF!</definedName>
    <definedName name="EnerConsAn_1_4">#REF!</definedName>
    <definedName name="EnerConsAn_4">#REF!</definedName>
    <definedName name="EnerConsAn_6">#REF!</definedName>
    <definedName name="EnerConsAn_6_4">#REF!</definedName>
    <definedName name="EnerDemAn">#REF!</definedName>
    <definedName name="EnerDemAn_1">#REF!</definedName>
    <definedName name="EnerDemAn_1_4">#REF!</definedName>
    <definedName name="EnerDemAn_4">#REF!</definedName>
    <definedName name="EnerDemAn_6">#REF!</definedName>
    <definedName name="EnerDemAn_6_4">#REF!</definedName>
    <definedName name="eng">'[8]Mat Asf'!$C$36</definedName>
    <definedName name="entrada1" localSheetId="0">#REF!</definedName>
    <definedName name="entrada1" localSheetId="3">#REF!</definedName>
    <definedName name="entrada1">#REF!</definedName>
    <definedName name="entrada2" localSheetId="0">#REF!</definedName>
    <definedName name="entrada2" localSheetId="3">#REF!</definedName>
    <definedName name="entrada2">#REF!</definedName>
    <definedName name="epm2.5" localSheetId="0">#REF!</definedName>
    <definedName name="epm2.5" localSheetId="3">#REF!</definedName>
    <definedName name="epm2.5">#REF!</definedName>
    <definedName name="epm2_5">#REF!</definedName>
    <definedName name="EQ">'[17]CUSTOS UNITÁRIOS'!$C$373:$I$540</definedName>
    <definedName name="Equip" localSheetId="0">#REF!</definedName>
    <definedName name="Equip" localSheetId="3">#REF!</definedName>
    <definedName name="Equip">#REF!</definedName>
    <definedName name="Equipam.">'[26]03-1.1:03-6.1'!$I$14</definedName>
    <definedName name="ER">NA()</definedName>
    <definedName name="escavmec">#REF!</definedName>
    <definedName name="esm">#REF!</definedName>
    <definedName name="est">#REF!</definedName>
    <definedName name="est1.5_15">#REF!</definedName>
    <definedName name="est1_5_15">#REF!</definedName>
    <definedName name="eVehLev">[27]EquiA!$B$5</definedName>
    <definedName name="EVOLUTION_DES_ROI" localSheetId="0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VOLUTION_DES_ROI" localSheetId="3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VOLUTION_DES_ROI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XA">'[13]PRO-08'!#REF!</definedName>
    <definedName name="Excel_BuiltIn__FilterDatabase_10">NA()</definedName>
    <definedName name="Excel_BuiltIn__FilterDatabase_10_1">NA()</definedName>
    <definedName name="Excel_BuiltIn__FilterDatabase_13">NA()</definedName>
    <definedName name="Excel_BuiltIn__FilterDatabase_13_62">NA()</definedName>
    <definedName name="Excel_BuiltIn__FilterDatabase_14">NA()</definedName>
    <definedName name="Excel_BuiltIn__FilterDatabase_14_62">NA()</definedName>
    <definedName name="Excel_BuiltIn__FilterDatabase_15">NA()</definedName>
    <definedName name="Excel_BuiltIn__FilterDatabase_15_3">NA()</definedName>
    <definedName name="Excel_BuiltIn__FilterDatabase_15_4">NA()</definedName>
    <definedName name="Excel_BuiltIn__FilterDatabase_15_5">NA()</definedName>
    <definedName name="Excel_BuiltIn__FilterDatabase_15_6">NA()</definedName>
    <definedName name="Excel_BuiltIn__FilterDatabase_15_62">NA()</definedName>
    <definedName name="Excel_BuiltIn__FilterDatabase_15_7">NA()</definedName>
    <definedName name="Excel_BuiltIn__FilterDatabase_15_8">NA()</definedName>
    <definedName name="Excel_BuiltIn__FilterDatabase_4">#REF!</definedName>
    <definedName name="Excel_BuiltIn__FilterDatabase_8">NA()</definedName>
    <definedName name="Excel_BuiltIn__FilterDatabase_8_1">NA()</definedName>
    <definedName name="Excel_BuiltIn__FilterDatabase_9">NA()</definedName>
    <definedName name="Excel_BuiltIn__FilterDatabase_9_1">NA()</definedName>
    <definedName name="Excel_BuiltIn_Print_Area_1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Print_Area_1_1_1_1_1">#REF!</definedName>
    <definedName name="Excel_BuiltIn_Print_Area_1_1_1_4">#REF!</definedName>
    <definedName name="Excel_BuiltIn_Print_Area_1_1_4">#REF!</definedName>
    <definedName name="Excel_BuiltIn_Print_Area_1_6">#REF!</definedName>
    <definedName name="Excel_BuiltIn_Print_Area_1_6_4">#REF!</definedName>
    <definedName name="Excel_BuiltIn_Print_Area_2_1">#REF!</definedName>
    <definedName name="Excel_BuiltIn_Print_Area_2_1_1">#REF!</definedName>
    <definedName name="Excel_BuiltIn_Print_Area_21">#REF!</definedName>
    <definedName name="Excel_BuiltIn_Print_Area_21_1">#REF!</definedName>
    <definedName name="Excel_BuiltIn_Print_Area_21_1_4">#REF!</definedName>
    <definedName name="Excel_BuiltIn_Print_Area_21_4">#REF!</definedName>
    <definedName name="Excel_BuiltIn_Print_Area_21_6">#REF!</definedName>
    <definedName name="Excel_BuiltIn_Print_Area_21_6_4">#REF!</definedName>
    <definedName name="Excel_BuiltIn_Print_Area_23_1">#REF!</definedName>
    <definedName name="Excel_BuiltIn_Print_Area_23_1_1">NA()</definedName>
    <definedName name="Excel_BuiltIn_Print_Area_23_1_2">NA()</definedName>
    <definedName name="Excel_BuiltIn_Print_Area_23_1_3">NA()</definedName>
    <definedName name="Excel_BuiltIn_Print_Area_23_1_4">NA()</definedName>
    <definedName name="Excel_BuiltIn_Print_Area_23_1_5">NA()</definedName>
    <definedName name="Excel_BuiltIn_Print_Area_26">#REF!</definedName>
    <definedName name="Excel_BuiltIn_Print_Area_26_1">#REF!</definedName>
    <definedName name="Excel_BuiltIn_Print_Area_26_1_4">#REF!</definedName>
    <definedName name="Excel_BuiltIn_Print_Area_26_4">#REF!</definedName>
    <definedName name="Excel_BuiltIn_Print_Area_26_6">#REF!</definedName>
    <definedName name="Excel_BuiltIn_Print_Area_26_6_4">#REF!</definedName>
    <definedName name="Excel_BuiltIn_Print_Area_27_1">#REF!</definedName>
    <definedName name="Excel_BuiltIn_Print_Area_27_1_1">NA()</definedName>
    <definedName name="Excel_BuiltIn_Print_Area_27_1_2">NA()</definedName>
    <definedName name="Excel_BuiltIn_Print_Area_27_1_3">NA()</definedName>
    <definedName name="Excel_BuiltIn_Print_Area_27_1_4">NA()</definedName>
    <definedName name="Excel_BuiltIn_Print_Area_27_1_5">NA()</definedName>
    <definedName name="Excel_BuiltIn_Print_Area_3">#REF!</definedName>
    <definedName name="Excel_BuiltIn_Print_Area_3_1">#REF!</definedName>
    <definedName name="Excel_BuiltIn_Print_Area_3_1_1">NA()</definedName>
    <definedName name="Excel_BuiltIn_Print_Area_3_1_2">NA()</definedName>
    <definedName name="Excel_BuiltIn_Print_Area_3_1_3">NA()</definedName>
    <definedName name="Excel_BuiltIn_Print_Area_3_1_4">NA()</definedName>
    <definedName name="Excel_BuiltIn_Print_Area_3_1_5">NA()</definedName>
    <definedName name="Excel_BuiltIn_Print_Area_33_1">#REF!</definedName>
    <definedName name="Excel_BuiltIn_Print_Area_33_1_1">NA()</definedName>
    <definedName name="Excel_BuiltIn_Print_Area_33_1_2">NA()</definedName>
    <definedName name="Excel_BuiltIn_Print_Area_33_1_3">NA()</definedName>
    <definedName name="Excel_BuiltIn_Print_Area_33_1_4">NA()</definedName>
    <definedName name="Excel_BuiltIn_Print_Area_33_1_5">NA()</definedName>
    <definedName name="Excel_BuiltIn_Print_Area_4">#REF!</definedName>
    <definedName name="Excel_BuiltIn_Print_Area_5">#REF!</definedName>
    <definedName name="Excel_BuiltIn_Print_Area_5_1">#REF!</definedName>
    <definedName name="Excel_BuiltIn_Print_Area_5_1_1">NA()</definedName>
    <definedName name="Excel_BuiltIn_Print_Area_5_1_2">NA()</definedName>
    <definedName name="Excel_BuiltIn_Print_Area_5_1_3">NA()</definedName>
    <definedName name="Excel_BuiltIn_Print_Area_5_1_4">NA()</definedName>
    <definedName name="Excel_BuiltIn_Print_Area_5_1_5">NA()</definedName>
    <definedName name="Excel_BuiltIn_Print_Area_8">#REF!</definedName>
    <definedName name="Excel_BuiltIn_Print_Titles_1">#REF!</definedName>
    <definedName name="Excel_BuiltIn_Print_Titles_1_1">#REF!</definedName>
    <definedName name="Excel_BuiltIn_Print_Titles_1_1_4">#REF!</definedName>
    <definedName name="Excel_BuiltIn_Print_Titles_1_4">#REF!</definedName>
    <definedName name="Excel_BuiltIn_Print_Titles_1_6">#REF!</definedName>
    <definedName name="Excel_BuiltIn_Print_Titles_1_6_4">#REF!</definedName>
    <definedName name="Excel_BuiltIn_Print_Titles_10">#REF!</definedName>
    <definedName name="Excel_BuiltIn_Print_Titles_12_1">#REF!</definedName>
    <definedName name="Excel_BuiltIn_Print_Titles_13">NA()</definedName>
    <definedName name="Excel_BuiltIn_Print_Titles_13_1">NA()</definedName>
    <definedName name="Excel_BuiltIn_Print_Titles_13_1_62">NA()</definedName>
    <definedName name="Excel_BuiltIn_Print_Titles_14">NA()</definedName>
    <definedName name="Excel_BuiltIn_Print_Titles_14_62">NA()</definedName>
    <definedName name="Excel_BuiltIn_Print_Titles_16">NA()</definedName>
    <definedName name="Excel_BuiltIn_Print_Titles_16_1">NA()</definedName>
    <definedName name="Excel_BuiltIn_Print_Titles_16_1_4">NA()</definedName>
    <definedName name="Excel_BuiltIn_Print_Titles_16_4">NA()</definedName>
    <definedName name="Excel_BuiltIn_Print_Titles_16_5">#REF!</definedName>
    <definedName name="Excel_BuiltIn_Print_Titles_16_5_4">#REF!</definedName>
    <definedName name="Excel_BuiltIn_Print_Titles_16_6">#REF!</definedName>
    <definedName name="Excel_BuiltIn_Print_Titles_16_6_4">#REF!</definedName>
    <definedName name="Excel_BuiltIn_Print_Titles_16_8">#REF!</definedName>
    <definedName name="Excel_BuiltIn_Print_Titles_16_8_4">#REF!</definedName>
    <definedName name="Excel_BuiltIn_Print_Titles_3">#REF!</definedName>
    <definedName name="Excel_BuiltIn_Print_Titles_4">'[28]Resumo São Francisco e Araripe'!#REF!</definedName>
    <definedName name="Excel_BuiltIn_Print_Titles_5" localSheetId="0">#REF!</definedName>
    <definedName name="Excel_BuiltIn_Print_Titles_5" localSheetId="3">#REF!</definedName>
    <definedName name="Excel_BuiltIn_Print_Titles_5">#REF!</definedName>
    <definedName name="Excel_BuiltIn_Print_Titles_8" localSheetId="0">#REF!</definedName>
    <definedName name="Excel_BuiltIn_Print_Titles_8" localSheetId="3">#REF!</definedName>
    <definedName name="Excel_BuiltIn_Print_Titles_8">#REF!</definedName>
    <definedName name="Excel_BuiltIn_Print_Titles_9" localSheetId="0">#REF!</definedName>
    <definedName name="Excel_BuiltIn_Print_Titles_9" localSheetId="3">#REF!</definedName>
    <definedName name="Excel_BuiltIn_Print_Titles_9">#REF!</definedName>
    <definedName name="EXPU">#REF!</definedName>
    <definedName name="Extenso" localSheetId="0">'1 - RESUMO'!Extenso</definedName>
    <definedName name="Extenso" localSheetId="3">'4 - Cronograma'!Extenso</definedName>
    <definedName name="Extenso">Extenso</definedName>
    <definedName name="F" localSheetId="0">#REF!</definedName>
    <definedName name="F" localSheetId="3">#REF!</definedName>
    <definedName name="F">#REF!</definedName>
    <definedName name="f801m" localSheetId="0">#REF!</definedName>
    <definedName name="f801m" localSheetId="3">#REF!</definedName>
    <definedName name="f801m">#REF!</definedName>
    <definedName name="f801p" localSheetId="0">#REF!</definedName>
    <definedName name="f801p" localSheetId="3">#REF!</definedName>
    <definedName name="f801p">#REF!</definedName>
    <definedName name="f802m">#REF!</definedName>
    <definedName name="f802p">#REF!</definedName>
    <definedName name="f803m">#REF!</definedName>
    <definedName name="f803p">#REF!</definedName>
    <definedName name="f804m">#REF!</definedName>
    <definedName name="f804p">#REF!</definedName>
    <definedName name="f805m">#REF!</definedName>
    <definedName name="f805p">#REF!</definedName>
    <definedName name="f807m">#REF!</definedName>
    <definedName name="f807p">#REF!</definedName>
    <definedName name="f808m">#REF!</definedName>
    <definedName name="f808p">#REF!</definedName>
    <definedName name="f809m">#REF!</definedName>
    <definedName name="f809p">#REF!</definedName>
    <definedName name="f810m">#REF!</definedName>
    <definedName name="f810p">#REF!</definedName>
    <definedName name="f811m">#REF!</definedName>
    <definedName name="f811p">#REF!</definedName>
    <definedName name="f812m">#REF!</definedName>
    <definedName name="f812p">#REF!</definedName>
    <definedName name="f813m">#REF!</definedName>
    <definedName name="f813p">#REF!</definedName>
    <definedName name="f814m">#REF!</definedName>
    <definedName name="f814p">#REF!</definedName>
    <definedName name="f943m">#REF!</definedName>
    <definedName name="f943p">#REF!</definedName>
    <definedName name="faixa">'[18]RESUMO-DVOP'!$N$123</definedName>
    <definedName name="faixa2">'[18]RESUMO-DVOP'!$N$185</definedName>
    <definedName name="fajjadsjajkds">[14]CombLub!#REF!</definedName>
    <definedName name="fajjadsjajkds_1">[14]CombLub!#REF!</definedName>
    <definedName name="fajjadsjajkds_1_4">[14]CombLub!#REF!</definedName>
    <definedName name="fajjadsjajkds_4">[14]CombLub!#REF!</definedName>
    <definedName name="fajjadsjajkds_6">[14]CombLub!#REF!</definedName>
    <definedName name="fajjadsjajkds_6_4">[14]CombLub!#REF!</definedName>
    <definedName name="FATOR">NA()</definedName>
    <definedName name="FATOR1">#REF!</definedName>
    <definedName name="fator100">#REF!</definedName>
    <definedName name="fator50">#REF!</definedName>
    <definedName name="fc1a">'[13]PRO-08'!#REF!</definedName>
    <definedName name="FC2A">'[13]PRO-08'!#REF!</definedName>
    <definedName name="FC3A">'[13]PRO-08'!#REF!</definedName>
    <definedName name="fcm" localSheetId="0">#REF!</definedName>
    <definedName name="fcm" localSheetId="3">#REF!</definedName>
    <definedName name="fcm">#REF!</definedName>
    <definedName name="FE">[2]SERVIÇOS!#REF!</definedName>
    <definedName name="fer">#REF!</definedName>
    <definedName name="FEV00">[3]Consultoria!#REF!</definedName>
    <definedName name="FEV00_3">[3]Consultoria!#REF!</definedName>
    <definedName name="FEV95_3">[3]Consultoria!#REF!</definedName>
    <definedName name="FEV96_3">[3]Consultoria!#REF!</definedName>
    <definedName name="FEV97_3">[3]Consultoria!#REF!</definedName>
    <definedName name="FEV98_3">[3]Consultoria!#REF!</definedName>
    <definedName name="FEV99_3">[3]Consultoria!#REF!</definedName>
    <definedName name="fir">#REF!</definedName>
    <definedName name="fl._01">#REF!</definedName>
    <definedName name="FoFo">#REF!</definedName>
    <definedName name="FOG">#REF!</definedName>
    <definedName name="FOLHA1">#REF!</definedName>
    <definedName name="FOLHA2">#REF!</definedName>
    <definedName name="FOLHA3">#REF!</definedName>
    <definedName name="FOLHA4">#REF!</definedName>
    <definedName name="FOLHA5">#REF!</definedName>
    <definedName name="FOLHA6">#REF!</definedName>
    <definedName name="FOLHA7">#REF!</definedName>
    <definedName name="FOLHA8">#REF!</definedName>
    <definedName name="FOLHA9">#REF!</definedName>
    <definedName name="fossa">#REF!</definedName>
    <definedName name="fresh5">#REF!</definedName>
    <definedName name="FT">#REF!</definedName>
    <definedName name="FunE">#REF!</definedName>
    <definedName name="FunE_1">#REF!</definedName>
    <definedName name="FunE_1_4">#REF!</definedName>
    <definedName name="FunE_4">#REF!</definedName>
    <definedName name="FunE_6">#REF!</definedName>
    <definedName name="FunE_6_4">#REF!</definedName>
    <definedName name="FunInt">#REF!</definedName>
    <definedName name="FunInt_1">#REF!</definedName>
    <definedName name="FunInt_1_4">#REF!</definedName>
    <definedName name="FunInt_4">#REF!</definedName>
    <definedName name="FunInt_6">#REF!</definedName>
    <definedName name="FunInt_6_4">#REF!</definedName>
    <definedName name="FunR">#REF!</definedName>
    <definedName name="FunR_1">#REF!</definedName>
    <definedName name="FunR_1_4">#REF!</definedName>
    <definedName name="FunR_4">#REF!</definedName>
    <definedName name="FunR_6">#REF!</definedName>
    <definedName name="FunR_6_4">#REF!</definedName>
    <definedName name="fx_horiz">#REF!</definedName>
    <definedName name="G_06">#NAME?</definedName>
    <definedName name="G_07">#NAME?</definedName>
    <definedName name="G_30">#NAME?</definedName>
    <definedName name="GAS">#REF!</definedName>
    <definedName name="GAST">[1]DADOS!$C$21</definedName>
    <definedName name="gdc">#REF!</definedName>
    <definedName name="GEOTECNICO">[12]PRECORC.XLS!#REF!</definedName>
    <definedName name="geral" localSheetId="0">#REF!</definedName>
    <definedName name="geral" localSheetId="3">#REF!</definedName>
    <definedName name="geral">#REF!</definedName>
    <definedName name="gfg" localSheetId="0">#REF!</definedName>
    <definedName name="gfg" localSheetId="3">#REF!</definedName>
    <definedName name="gfg">#REF!</definedName>
    <definedName name="ggm" localSheetId="0">#REF!</definedName>
    <definedName name="ggm" localSheetId="3">#REF!</definedName>
    <definedName name="ggm">#REF!</definedName>
    <definedName name="GILBERTRO">[29]Planilha2!$A$8:$C$252</definedName>
    <definedName name="GP">[2]SERVIÇOS!#REF!</definedName>
    <definedName name="graf">#REF!</definedName>
    <definedName name="graf_8">NA()</definedName>
    <definedName name="GRAFICOS">[12]PRECORC.XLS!#REF!</definedName>
    <definedName name="GRAMA" localSheetId="0">#REF!</definedName>
    <definedName name="GRAMA" localSheetId="3">#REF!</definedName>
    <definedName name="GRAMA">#REF!</definedName>
    <definedName name="grama_mudas" localSheetId="0">#REF!</definedName>
    <definedName name="grama_mudas" localSheetId="3">#REF!</definedName>
    <definedName name="grama_mudas">#REF!</definedName>
    <definedName name="_xlnm.Recorder" localSheetId="0">#REF!</definedName>
    <definedName name="_xlnm.Recorder" localSheetId="3">#REF!</definedName>
    <definedName name="_xlnm.Recorder">#REF!</definedName>
    <definedName name="GRI">#REF!</definedName>
    <definedName name="GRP">#REF!</definedName>
    <definedName name="grx">#REF!</definedName>
    <definedName name="h4c">#REF!</definedName>
    <definedName name="h5c">#REF!</definedName>
    <definedName name="h6c">#REF!</definedName>
    <definedName name="h7c">#REF!</definedName>
    <definedName name="h8c">#REF!</definedName>
    <definedName name="h9c">#REF!</definedName>
    <definedName name="hi">#REF!</definedName>
    <definedName name="hid1_2">#REF!</definedName>
    <definedName name="I">#REF!</definedName>
    <definedName name="I1666725">'[30]CUC-SICRO'!$I$167582</definedName>
    <definedName name="ic">'[31]Desmatamento '!$L$10</definedName>
    <definedName name="idem" localSheetId="0">#REF!</definedName>
    <definedName name="idem" localSheetId="3">#REF!</definedName>
    <definedName name="idem">#REF!</definedName>
    <definedName name="IMOVEIS">[12]PRECORC.XLS!#REF!</definedName>
    <definedName name="IND" localSheetId="0">#REF!</definedName>
    <definedName name="IND" localSheetId="3">#REF!</definedName>
    <definedName name="IND">#REF!</definedName>
    <definedName name="INDI" localSheetId="0">#REF!</definedName>
    <definedName name="INDI" localSheetId="3">#REF!</definedName>
    <definedName name="INDI">#REF!</definedName>
    <definedName name="indi_33" localSheetId="0">#REF!</definedName>
    <definedName name="indi_33" localSheetId="3">#REF!</definedName>
    <definedName name="indi_33">#REF!</definedName>
    <definedName name="INDI22">#REF!</definedName>
    <definedName name="indice_2">#REF!</definedName>
    <definedName name="INDIRETO">[12]PRECORC.XLS!#REF!</definedName>
    <definedName name="inic" localSheetId="0">#REF!</definedName>
    <definedName name="inic" localSheetId="3">#REF!</definedName>
    <definedName name="inic">#REF!</definedName>
    <definedName name="InsInt">[14]Tel!#REF!</definedName>
    <definedName name="InsInt_1">[14]Tel!#REF!</definedName>
    <definedName name="InsInt_1_4">[14]Tel!#REF!</definedName>
    <definedName name="InsInt_4">[14]Tel!#REF!</definedName>
    <definedName name="InsInt_6">[14]Tel!#REF!</definedName>
    <definedName name="InsInt_6_4">[14]Tel!#REF!</definedName>
    <definedName name="INSUMO" localSheetId="0">#REF!</definedName>
    <definedName name="INSUMO" localSheetId="3">#REF!</definedName>
    <definedName name="INSUMO">#REF!</definedName>
    <definedName name="InvEscri">[14]EquiA!#REF!</definedName>
    <definedName name="InvEscri_1">[14]EquiA!#REF!</definedName>
    <definedName name="InvEscri_1_4">[14]EquiA!#REF!</definedName>
    <definedName name="InvEscri_4">[14]EquiA!#REF!</definedName>
    <definedName name="InvEscri_6">[14]EquiA!#REF!</definedName>
    <definedName name="InvEscri_6_4">[14]EquiA!#REF!</definedName>
    <definedName name="InvVei">[14]EquiA!#REF!</definedName>
    <definedName name="InvVei_1">[14]EquiA!#REF!</definedName>
    <definedName name="InvVei_1_4">[14]EquiA!#REF!</definedName>
    <definedName name="InvVei_4">[14]EquiA!#REF!</definedName>
    <definedName name="InvVei_6">[14]EquiA!#REF!</definedName>
    <definedName name="InvVei_6_4">[14]EquiA!#REF!</definedName>
    <definedName name="InvVeia">[14]EquiA!#REF!</definedName>
    <definedName name="InvVeia_1">[14]EquiA!#REF!</definedName>
    <definedName name="InvVeia_1_4">[14]EquiA!#REF!</definedName>
    <definedName name="InvVeia_4">[14]EquiA!#REF!</definedName>
    <definedName name="InvVeia_6">[14]EquiA!#REF!</definedName>
    <definedName name="InvVeia_6_4">[14]EquiA!#REF!</definedName>
    <definedName name="ipf" localSheetId="0">#REF!</definedName>
    <definedName name="ipf" localSheetId="3">#REF!</definedName>
    <definedName name="ipf">#REF!</definedName>
    <definedName name="ITEM1">[12]PRECORC.XLS!#REF!</definedName>
    <definedName name="ITEM2">[12]PRECORC.XLS!#REF!</definedName>
    <definedName name="itus1" localSheetId="0">#REF!</definedName>
    <definedName name="itus1" localSheetId="3">#REF!</definedName>
    <definedName name="itus1">#REF!</definedName>
    <definedName name="j" localSheetId="0">#REF!</definedName>
    <definedName name="j" localSheetId="3">#REF!</definedName>
    <definedName name="j">#REF!</definedName>
    <definedName name="JAN00" localSheetId="0">[3]Consultoria!#REF!</definedName>
    <definedName name="JAN00" localSheetId="3">[3]Consultoria!#REF!</definedName>
    <definedName name="JAN00">[3]Consultoria!#REF!</definedName>
    <definedName name="JAN00_3" localSheetId="0">[3]Consultoria!#REF!</definedName>
    <definedName name="JAN00_3" localSheetId="3">[3]Consultoria!#REF!</definedName>
    <definedName name="JAN00_3">[3]Consultoria!#REF!</definedName>
    <definedName name="JAN95_3">[3]Consultoria!#REF!</definedName>
    <definedName name="JAN96_3">[3]Consultoria!#REF!</definedName>
    <definedName name="JAN97_3">[3]Consultoria!#REF!</definedName>
    <definedName name="JAN98_3">[3]Consultoria!#REF!</definedName>
    <definedName name="JAN99_3">[3]Consultoria!#REF!</definedName>
    <definedName name="JF">'[32]Desmat 0,15'!$G$65</definedName>
    <definedName name="jla1_220" localSheetId="0">#REF!</definedName>
    <definedName name="jla1_220" localSheetId="3">#REF!</definedName>
    <definedName name="jla1_220">#REF!</definedName>
    <definedName name="JOSE">[18]RELATÓRIO!$I$31</definedName>
    <definedName name="JRS" localSheetId="0">#REF!</definedName>
    <definedName name="JRS" localSheetId="3">#REF!</definedName>
    <definedName name="JRS">#REF!</definedName>
    <definedName name="JUL95_3">[3]Consultoria!#REF!</definedName>
    <definedName name="JUL96_3">[3]Consultoria!#REF!</definedName>
    <definedName name="JUL97_3">[3]Consultoria!#REF!</definedName>
    <definedName name="JUL98_3">[3]Consultoria!#REF!</definedName>
    <definedName name="JUL99_3">[3]Consultoria!#REF!</definedName>
    <definedName name="jun00">[3]Consultoria!#REF!</definedName>
    <definedName name="jun00_3">[3]Consultoria!#REF!</definedName>
    <definedName name="JUN95_3">[3]Consultoria!#REF!</definedName>
    <definedName name="JUN96_3">[3]Consultoria!#REF!</definedName>
    <definedName name="JUN97_3">[3]Consultoria!#REF!</definedName>
    <definedName name="JUN98_3">[3]Consultoria!#REF!</definedName>
    <definedName name="JUN99_3">[3]Consultoria!#REF!</definedName>
    <definedName name="k">'[33]Tab. Consultoria Jan-11'!#REF!</definedName>
    <definedName name="kdren" localSheetId="0">#REF!</definedName>
    <definedName name="kdren" localSheetId="3">#REF!</definedName>
    <definedName name="kdren">#REF!</definedName>
    <definedName name="kdrena" localSheetId="0">#REF!</definedName>
    <definedName name="kdrena" localSheetId="3">#REF!</definedName>
    <definedName name="kdrena">#REF!</definedName>
    <definedName name="Km" localSheetId="0">#REF!</definedName>
    <definedName name="Km" localSheetId="3">#REF!</definedName>
    <definedName name="Km">#REF!</definedName>
    <definedName name="koae">#REF!</definedName>
    <definedName name="kpavi">#REF!</definedName>
    <definedName name="KSIN">#REF!</definedName>
    <definedName name="ksinal">'[34]Indice de Reajuste'!#REF!</definedName>
    <definedName name="kt" localSheetId="0">#REF!</definedName>
    <definedName name="kt" localSheetId="3">#REF!</definedName>
    <definedName name="kt">#REF!</definedName>
    <definedName name="kterra" localSheetId="0">#REF!</definedName>
    <definedName name="kterra" localSheetId="3">#REF!</definedName>
    <definedName name="kterra">#REF!</definedName>
    <definedName name="LAMAG" localSheetId="0">[2]SERVIÇOS!#REF!</definedName>
    <definedName name="LAMAG" localSheetId="3">[2]SERVIÇOS!#REF!</definedName>
    <definedName name="LAMAG">[2]SERVIÇOS!#REF!</definedName>
    <definedName name="Leituristas" localSheetId="0">[14]PessA!#REF!</definedName>
    <definedName name="Leituristas" localSheetId="3">[14]PessA!#REF!</definedName>
    <definedName name="Leituristas">[14]PessA!#REF!</definedName>
    <definedName name="Leituristas_1">[14]PessA!#REF!</definedName>
    <definedName name="Leituristas_1_4">[14]PessA!#REF!</definedName>
    <definedName name="Leituristas_4">[14]PessA!#REF!</definedName>
    <definedName name="Leituristas_6">[14]PessA!#REF!</definedName>
    <definedName name="Leituristas_6_4">[14]PessA!#REF!</definedName>
    <definedName name="LILASDRENA" localSheetId="0">#REF!</definedName>
    <definedName name="LILASDRENA" localSheetId="3">#REF!</definedName>
    <definedName name="LILASDRENA">#REF!</definedName>
    <definedName name="lm6_3" localSheetId="0">#REF!</definedName>
    <definedName name="lm6_3" localSheetId="3">#REF!</definedName>
    <definedName name="lm6_3">#REF!</definedName>
    <definedName name="lnm" localSheetId="0">#REF!</definedName>
    <definedName name="lnm" localSheetId="3">#REF!</definedName>
    <definedName name="lnm">#REF!</definedName>
    <definedName name="LOC" localSheetId="0">[2]SERVIÇOS!#REF!</definedName>
    <definedName name="LOC" localSheetId="3">[2]SERVIÇOS!#REF!</definedName>
    <definedName name="LOC">[2]SERVIÇOS!#REF!</definedName>
    <definedName name="LOCAL" localSheetId="0">[2]TLCB5!#REF!</definedName>
    <definedName name="LOCAL" localSheetId="3">[2]TLCB5!#REF!</definedName>
    <definedName name="LOCAL">[2]TLCB5!#REF!</definedName>
    <definedName name="lpb" localSheetId="0">#REF!</definedName>
    <definedName name="lpb" localSheetId="3">#REF!</definedName>
    <definedName name="lpb">#REF!</definedName>
    <definedName name="LSO" localSheetId="0">#REF!</definedName>
    <definedName name="LSO" localSheetId="3">#REF!</definedName>
    <definedName name="LSO">#REF!</definedName>
    <definedName name="lub" localSheetId="0">#REF!</definedName>
    <definedName name="lub" localSheetId="3">#REF!</definedName>
    <definedName name="lub">#REF!</definedName>
    <definedName name="LUCIANO" localSheetId="0">[2]SERVIÇOS!#REF!</definedName>
    <definedName name="LUCIANO" localSheetId="3">[2]SERVIÇOS!#REF!</definedName>
    <definedName name="LUCIANO">[2]SERVIÇOS!#REF!</definedName>
    <definedName name="luis" localSheetId="0">#REF!</definedName>
    <definedName name="luis" localSheetId="3">#REF!</definedName>
    <definedName name="luis">#REF!</definedName>
    <definedName name="LVC" localSheetId="0">[2]SERVIÇOS!#REF!</definedName>
    <definedName name="LVC" localSheetId="3">[2]SERVIÇOS!#REF!</definedName>
    <definedName name="LVC">[2]SERVIÇOS!#REF!</definedName>
    <definedName name="LVD" localSheetId="0">[2]SERVIÇOS!#REF!</definedName>
    <definedName name="LVD" localSheetId="3">[2]SERVIÇOS!#REF!</definedName>
    <definedName name="LVD">[2]SERVIÇOS!#REF!</definedName>
    <definedName name="lvg12050_1" localSheetId="0">#REF!</definedName>
    <definedName name="lvg12050_1" localSheetId="3">#REF!</definedName>
    <definedName name="lvg12050_1">#REF!</definedName>
    <definedName name="lvp1_2">#REF!</definedName>
    <definedName name="lvr">#REF!</definedName>
    <definedName name="lxa">#REF!</definedName>
    <definedName name="lxa1_8">NA()</definedName>
    <definedName name="lxaf">#REF!</definedName>
    <definedName name="m001m">#REF!</definedName>
    <definedName name="m001p">#REF!</definedName>
    <definedName name="m002m">#REF!</definedName>
    <definedName name="m002p">#REF!</definedName>
    <definedName name="m003m">#REF!</definedName>
    <definedName name="m003p">#REF!</definedName>
    <definedName name="m004m">#REF!</definedName>
    <definedName name="m004p">#REF!</definedName>
    <definedName name="m005m">#REF!</definedName>
    <definedName name="m005p">#REF!</definedName>
    <definedName name="m101m">#REF!</definedName>
    <definedName name="m101p">#REF!</definedName>
    <definedName name="m102m">#REF!</definedName>
    <definedName name="m102p">#REF!</definedName>
    <definedName name="m103m">#REF!</definedName>
    <definedName name="m103p">#REF!</definedName>
    <definedName name="m104m">#REF!</definedName>
    <definedName name="m104p">#REF!</definedName>
    <definedName name="m105m">#REF!</definedName>
    <definedName name="m105p">#REF!</definedName>
    <definedName name="m106m">#REF!</definedName>
    <definedName name="m106p">#REF!</definedName>
    <definedName name="m107m">#REF!</definedName>
    <definedName name="m107p">#REF!</definedName>
    <definedName name="m108m">#REF!</definedName>
    <definedName name="m108p">#REF!</definedName>
    <definedName name="m109m">#REF!</definedName>
    <definedName name="m109p">#REF!</definedName>
    <definedName name="m110m">#REF!</definedName>
    <definedName name="m110p">#REF!</definedName>
    <definedName name="m111m">#REF!</definedName>
    <definedName name="m111p">#REF!</definedName>
    <definedName name="m112m">#REF!</definedName>
    <definedName name="m112p">#REF!</definedName>
    <definedName name="m114m">#REF!</definedName>
    <definedName name="m114p">#REF!</definedName>
    <definedName name="m201m">#REF!</definedName>
    <definedName name="m201p">#REF!</definedName>
    <definedName name="m202m">#REF!</definedName>
    <definedName name="m202p">#REF!</definedName>
    <definedName name="m307m">#REF!</definedName>
    <definedName name="m307p">#REF!</definedName>
    <definedName name="m319m">#REF!</definedName>
    <definedName name="m319p">#REF!</definedName>
    <definedName name="m320m">#REF!</definedName>
    <definedName name="m320p">#REF!</definedName>
    <definedName name="m321m">#REF!</definedName>
    <definedName name="m321p">#REF!</definedName>
    <definedName name="m322m">#REF!</definedName>
    <definedName name="m322p">#REF!</definedName>
    <definedName name="m323m">#REF!</definedName>
    <definedName name="m323p">#REF!</definedName>
    <definedName name="m324m">#REF!</definedName>
    <definedName name="m324p">#REF!</definedName>
    <definedName name="m325m">#REF!</definedName>
    <definedName name="m325p">#REF!</definedName>
    <definedName name="m326m">#REF!</definedName>
    <definedName name="m326p">#REF!</definedName>
    <definedName name="m328m">#REF!</definedName>
    <definedName name="m328p">#REF!</definedName>
    <definedName name="m330m">#REF!</definedName>
    <definedName name="m330p">#REF!</definedName>
    <definedName name="m331m">#REF!</definedName>
    <definedName name="m331p">#REF!</definedName>
    <definedName name="m332m">#REF!</definedName>
    <definedName name="m332p">#REF!</definedName>
    <definedName name="m334m">#REF!</definedName>
    <definedName name="m334p">#REF!</definedName>
    <definedName name="m335m">#REF!</definedName>
    <definedName name="m335p">#REF!</definedName>
    <definedName name="m338m">#REF!</definedName>
    <definedName name="m338p">#REF!</definedName>
    <definedName name="m339m">#REF!</definedName>
    <definedName name="m339p">#REF!</definedName>
    <definedName name="m340m">#REF!</definedName>
    <definedName name="m340p">#REF!</definedName>
    <definedName name="m341m">#REF!</definedName>
    <definedName name="m341p">#REF!</definedName>
    <definedName name="m342m">#REF!</definedName>
    <definedName name="m342p">#REF!</definedName>
    <definedName name="m343m">#REF!</definedName>
    <definedName name="m343p">#REF!</definedName>
    <definedName name="m344m">#REF!</definedName>
    <definedName name="m344p">#REF!</definedName>
    <definedName name="m345m">#REF!</definedName>
    <definedName name="m345p">#REF!</definedName>
    <definedName name="m346m">#REF!</definedName>
    <definedName name="m346p">#REF!</definedName>
    <definedName name="m347m">#REF!</definedName>
    <definedName name="m347p">#REF!</definedName>
    <definedName name="m348m">#REF!</definedName>
    <definedName name="m348p">#REF!</definedName>
    <definedName name="m349m">#REF!</definedName>
    <definedName name="m349p">#REF!</definedName>
    <definedName name="m350m">#REF!</definedName>
    <definedName name="m350p">#REF!</definedName>
    <definedName name="m351m">#REF!</definedName>
    <definedName name="m351p">#REF!</definedName>
    <definedName name="m352m">#REF!</definedName>
    <definedName name="m352p">#REF!</definedName>
    <definedName name="m353m">#REF!</definedName>
    <definedName name="m353p">#REF!</definedName>
    <definedName name="m354m">#REF!</definedName>
    <definedName name="m354p">#REF!</definedName>
    <definedName name="m355m">#REF!</definedName>
    <definedName name="m355p">#REF!</definedName>
    <definedName name="m356m">#REF!</definedName>
    <definedName name="m356p">#REF!</definedName>
    <definedName name="m357m">#REF!</definedName>
    <definedName name="m357p">#REF!</definedName>
    <definedName name="m358m">#REF!</definedName>
    <definedName name="m358p">#REF!</definedName>
    <definedName name="m359m">#REF!</definedName>
    <definedName name="m359p">#REF!</definedName>
    <definedName name="m361m">#REF!</definedName>
    <definedName name="m361p">#REF!</definedName>
    <definedName name="m362m">#REF!</definedName>
    <definedName name="m362p">#REF!</definedName>
    <definedName name="m363m">#REF!</definedName>
    <definedName name="m363p">#REF!</definedName>
    <definedName name="m364m">#REF!</definedName>
    <definedName name="m364p">#REF!</definedName>
    <definedName name="m365m">#REF!</definedName>
    <definedName name="m365p">#REF!</definedName>
    <definedName name="m366m">#REF!</definedName>
    <definedName name="m366p">#REF!</definedName>
    <definedName name="m367m">#REF!</definedName>
    <definedName name="m367p">#REF!</definedName>
    <definedName name="m368m">#REF!</definedName>
    <definedName name="m368p">#REF!</definedName>
    <definedName name="m369m">#REF!</definedName>
    <definedName name="m369p">#REF!</definedName>
    <definedName name="m370m">#REF!</definedName>
    <definedName name="m370p">#REF!</definedName>
    <definedName name="m371m">#REF!</definedName>
    <definedName name="m371p">#REF!</definedName>
    <definedName name="m372m">#REF!</definedName>
    <definedName name="m372p">#REF!</definedName>
    <definedName name="m373m">#REF!</definedName>
    <definedName name="m373p">#REF!</definedName>
    <definedName name="m374m">#REF!</definedName>
    <definedName name="m374p">#REF!</definedName>
    <definedName name="m375m">#REF!</definedName>
    <definedName name="m375p">#REF!</definedName>
    <definedName name="m376m">#REF!</definedName>
    <definedName name="m376p">#REF!</definedName>
    <definedName name="m377m">#REF!</definedName>
    <definedName name="m377p">#REF!</definedName>
    <definedName name="m378m">#REF!</definedName>
    <definedName name="m378p">#REF!</definedName>
    <definedName name="m380m">#REF!</definedName>
    <definedName name="m380p">#REF!</definedName>
    <definedName name="m381m">#REF!</definedName>
    <definedName name="m381p">#REF!</definedName>
    <definedName name="m382m">#REF!</definedName>
    <definedName name="m382p">#REF!</definedName>
    <definedName name="m383m">#REF!</definedName>
    <definedName name="m383p">#REF!</definedName>
    <definedName name="m384m">#REF!</definedName>
    <definedName name="m384p">#REF!</definedName>
    <definedName name="m385m">#REF!</definedName>
    <definedName name="m385p">#REF!</definedName>
    <definedName name="m386m">#REF!</definedName>
    <definedName name="m386p">#REF!</definedName>
    <definedName name="m387m">#REF!</definedName>
    <definedName name="m387p">#REF!</definedName>
    <definedName name="m390m">#REF!</definedName>
    <definedName name="m390p">#REF!</definedName>
    <definedName name="m391m">#REF!</definedName>
    <definedName name="m391p">#REF!</definedName>
    <definedName name="m392m">#REF!</definedName>
    <definedName name="m392p">#REF!</definedName>
    <definedName name="m393m">#REF!</definedName>
    <definedName name="m393p">#REF!</definedName>
    <definedName name="m394m">#REF!</definedName>
    <definedName name="m394p">#REF!</definedName>
    <definedName name="m395m">#REF!</definedName>
    <definedName name="m395p">#REF!</definedName>
    <definedName name="m396m">#REF!</definedName>
    <definedName name="m396p">#REF!</definedName>
    <definedName name="m398m">#REF!</definedName>
    <definedName name="m398p">#REF!</definedName>
    <definedName name="m401m">#REF!</definedName>
    <definedName name="m401p">#REF!</definedName>
    <definedName name="m402m">#REF!</definedName>
    <definedName name="m402p">#REF!</definedName>
    <definedName name="m403m">#REF!</definedName>
    <definedName name="m403p">#REF!</definedName>
    <definedName name="m404m">#REF!</definedName>
    <definedName name="m404p">#REF!</definedName>
    <definedName name="m405m">#REF!</definedName>
    <definedName name="m405p">#REF!</definedName>
    <definedName name="m406m">#REF!</definedName>
    <definedName name="m406p">#REF!</definedName>
    <definedName name="m407m">#REF!</definedName>
    <definedName name="m407p">#REF!</definedName>
    <definedName name="m408m">#REF!</definedName>
    <definedName name="m408p">#REF!</definedName>
    <definedName name="m409m">#REF!</definedName>
    <definedName name="m409p">#REF!</definedName>
    <definedName name="m410m">#REF!</definedName>
    <definedName name="m410p">#REF!</definedName>
    <definedName name="m411m">#REF!</definedName>
    <definedName name="m411p">#REF!</definedName>
    <definedName name="m412m">#REF!</definedName>
    <definedName name="m412p">#REF!</definedName>
    <definedName name="m413m">#REF!</definedName>
    <definedName name="m413p">#REF!</definedName>
    <definedName name="m414m">#REF!</definedName>
    <definedName name="m414p">#REF!</definedName>
    <definedName name="m415m">#REF!</definedName>
    <definedName name="m415p">#REF!</definedName>
    <definedName name="m501m">#REF!</definedName>
    <definedName name="m501p">#REF!</definedName>
    <definedName name="m503m">#REF!</definedName>
    <definedName name="m503p">#REF!</definedName>
    <definedName name="m505m">#REF!</definedName>
    <definedName name="m505p">#REF!</definedName>
    <definedName name="m507m">#REF!</definedName>
    <definedName name="m507p">#REF!</definedName>
    <definedName name="m508m">#REF!</definedName>
    <definedName name="m508p">#REF!</definedName>
    <definedName name="m600m">#REF!</definedName>
    <definedName name="m600p">#REF!</definedName>
    <definedName name="m601m">#REF!</definedName>
    <definedName name="m601p">#REF!</definedName>
    <definedName name="m602m">#REF!</definedName>
    <definedName name="m602p">#REF!</definedName>
    <definedName name="m603m">#REF!</definedName>
    <definedName name="m603p">#REF!</definedName>
    <definedName name="m604m">#REF!</definedName>
    <definedName name="m604p">#REF!</definedName>
    <definedName name="m605m">#REF!</definedName>
    <definedName name="m605p">#REF!</definedName>
    <definedName name="m606m">#REF!</definedName>
    <definedName name="m606p">#REF!</definedName>
    <definedName name="m607m">#REF!</definedName>
    <definedName name="m607p">#REF!</definedName>
    <definedName name="m608m">#REF!</definedName>
    <definedName name="m608p">#REF!</definedName>
    <definedName name="m609m">#REF!</definedName>
    <definedName name="m609p">#REF!</definedName>
    <definedName name="m610m">#REF!</definedName>
    <definedName name="m610p">#REF!</definedName>
    <definedName name="m611m">#REF!</definedName>
    <definedName name="m611p">#REF!</definedName>
    <definedName name="m612m">#REF!</definedName>
    <definedName name="m612p">#REF!</definedName>
    <definedName name="m613m">#REF!</definedName>
    <definedName name="m613p">#REF!</definedName>
    <definedName name="m614m">#REF!</definedName>
    <definedName name="m614p">#REF!</definedName>
    <definedName name="m615m">#REF!</definedName>
    <definedName name="m615p">#REF!</definedName>
    <definedName name="m616m">#REF!</definedName>
    <definedName name="m616p">#REF!</definedName>
    <definedName name="m617m">#REF!</definedName>
    <definedName name="m617p">#REF!</definedName>
    <definedName name="m618m">#REF!</definedName>
    <definedName name="m618p">#REF!</definedName>
    <definedName name="m619m">#REF!</definedName>
    <definedName name="m619p">#REF!</definedName>
    <definedName name="m620m">#REF!</definedName>
    <definedName name="m620p">#REF!</definedName>
    <definedName name="m621m">#REF!</definedName>
    <definedName name="m621p">#REF!</definedName>
    <definedName name="m622m">#REF!</definedName>
    <definedName name="m622p">#REF!</definedName>
    <definedName name="m623m">#REF!</definedName>
    <definedName name="m623p">#REF!</definedName>
    <definedName name="m624m">#REF!</definedName>
    <definedName name="m624p">#REF!</definedName>
    <definedName name="m625m">#REF!</definedName>
    <definedName name="m625p">#REF!</definedName>
    <definedName name="m626m">#REF!</definedName>
    <definedName name="m626p">#REF!</definedName>
    <definedName name="m700m">#REF!</definedName>
    <definedName name="m700p">#REF!</definedName>
    <definedName name="m702m">#REF!</definedName>
    <definedName name="m702p">#REF!</definedName>
    <definedName name="m703m">#REF!</definedName>
    <definedName name="m703p">#REF!</definedName>
    <definedName name="m704m">#REF!</definedName>
    <definedName name="m704p">#REF!</definedName>
    <definedName name="m705m">#REF!</definedName>
    <definedName name="m705p">#REF!</definedName>
    <definedName name="m709m">#REF!</definedName>
    <definedName name="m709p">#REF!</definedName>
    <definedName name="m710m">#REF!</definedName>
    <definedName name="m710p">#REF!</definedName>
    <definedName name="m711m">#REF!</definedName>
    <definedName name="m711p">#REF!</definedName>
    <definedName name="m712m">#REF!</definedName>
    <definedName name="m712p">#REF!</definedName>
    <definedName name="m715m">#REF!</definedName>
    <definedName name="m715p">#REF!</definedName>
    <definedName name="m901m">#REF!</definedName>
    <definedName name="m901p">#REF!</definedName>
    <definedName name="m902m">#REF!</definedName>
    <definedName name="m902p">#REF!</definedName>
    <definedName name="m903m">#REF!</definedName>
    <definedName name="m903p">#REF!</definedName>
    <definedName name="m904m">#REF!</definedName>
    <definedName name="m904p">#REF!</definedName>
    <definedName name="m905m">#REF!</definedName>
    <definedName name="m905p">#REF!</definedName>
    <definedName name="m906m">#REF!</definedName>
    <definedName name="m906p">#REF!</definedName>
    <definedName name="m907m">#REF!</definedName>
    <definedName name="m907p">#REF!</definedName>
    <definedName name="m908m">#REF!</definedName>
    <definedName name="m908p">#REF!</definedName>
    <definedName name="m909m">#REF!</definedName>
    <definedName name="m909p">#REF!</definedName>
    <definedName name="m910m">#REF!</definedName>
    <definedName name="m910p">#REF!</definedName>
    <definedName name="m911m">#REF!</definedName>
    <definedName name="m911p">#REF!</definedName>
    <definedName name="m920m">#REF!</definedName>
    <definedName name="m920p">#REF!</definedName>
    <definedName name="m921m">#REF!</definedName>
    <definedName name="m921p">#REF!</definedName>
    <definedName name="m922m">#REF!</definedName>
    <definedName name="m922p">#REF!</definedName>
    <definedName name="m923m">#REF!</definedName>
    <definedName name="m923p">#REF!</definedName>
    <definedName name="m924m">#REF!</definedName>
    <definedName name="m924p">#REF!</definedName>
    <definedName name="m925m">#REF!</definedName>
    <definedName name="m925p">#REF!</definedName>
    <definedName name="m926m">#REF!</definedName>
    <definedName name="m926p">#REF!</definedName>
    <definedName name="m927m">#REF!</definedName>
    <definedName name="m927p">#REF!</definedName>
    <definedName name="m928m">#REF!</definedName>
    <definedName name="m928p">#REF!</definedName>
    <definedName name="m929m">#REF!</definedName>
    <definedName name="m929p">#REF!</definedName>
    <definedName name="m935m">#REF!</definedName>
    <definedName name="m935p">#REF!</definedName>
    <definedName name="m936m">#REF!</definedName>
    <definedName name="m936p">#REF!</definedName>
    <definedName name="m937m">#REF!</definedName>
    <definedName name="m937p">#REF!</definedName>
    <definedName name="m938m">#REF!</definedName>
    <definedName name="m938p">#REF!</definedName>
    <definedName name="m939m">#REF!</definedName>
    <definedName name="m939p">#REF!</definedName>
    <definedName name="m940m">#REF!</definedName>
    <definedName name="m940p">#REF!</definedName>
    <definedName name="m941m">#REF!</definedName>
    <definedName name="m941p">#REF!</definedName>
    <definedName name="m942m">#REF!</definedName>
    <definedName name="m942p">#REF!</definedName>
    <definedName name="m945m">#REF!</definedName>
    <definedName name="m945p">#REF!</definedName>
    <definedName name="m946m">#REF!</definedName>
    <definedName name="m946p">#REF!</definedName>
    <definedName name="m947m">#REF!</definedName>
    <definedName name="m947p">#REF!</definedName>
    <definedName name="m948m">#REF!</definedName>
    <definedName name="m948p">#REF!</definedName>
    <definedName name="m949m">#REF!</definedName>
    <definedName name="m949p">#REF!</definedName>
    <definedName name="m950m">#REF!</definedName>
    <definedName name="m950p">#REF!</definedName>
    <definedName name="m951m">#REF!</definedName>
    <definedName name="m951p">#REF!</definedName>
    <definedName name="m952m">#REF!</definedName>
    <definedName name="m952p">#REF!</definedName>
    <definedName name="m953m">#REF!</definedName>
    <definedName name="m953p">#REF!</definedName>
    <definedName name="m954m">#REF!</definedName>
    <definedName name="m954p">#REF!</definedName>
    <definedName name="m955m">#REF!</definedName>
    <definedName name="m955p">#REF!</definedName>
    <definedName name="m956m">#REF!</definedName>
    <definedName name="m956p">#REF!</definedName>
    <definedName name="m957m">#REF!</definedName>
    <definedName name="m957p">#REF!</definedName>
    <definedName name="m958m">#REF!</definedName>
    <definedName name="m958p">#REF!</definedName>
    <definedName name="m960m">#REF!</definedName>
    <definedName name="m960p">#REF!</definedName>
    <definedName name="m969m">#REF!</definedName>
    <definedName name="m969p">#REF!</definedName>
    <definedName name="m970m">#REF!</definedName>
    <definedName name="m970p">#REF!</definedName>
    <definedName name="m971m">#REF!</definedName>
    <definedName name="m971p">#REF!</definedName>
    <definedName name="m972m">#REF!</definedName>
    <definedName name="m972p">#REF!</definedName>
    <definedName name="m973m">#REF!</definedName>
    <definedName name="m973p">#REF!</definedName>
    <definedName name="m974m">#REF!</definedName>
    <definedName name="m974p">#REF!</definedName>
    <definedName name="m975m">#REF!</definedName>
    <definedName name="m975p">#REF!</definedName>
    <definedName name="m976m">#REF!</definedName>
    <definedName name="m976p">#REF!</definedName>
    <definedName name="m977m">#REF!</definedName>
    <definedName name="m977p">#REF!</definedName>
    <definedName name="m980m">#REF!</definedName>
    <definedName name="m980p">#REF!</definedName>
    <definedName name="m982m">#REF!</definedName>
    <definedName name="m982p">#REF!</definedName>
    <definedName name="m983m">#REF!</definedName>
    <definedName name="m983p">#REF!</definedName>
    <definedName name="m984m">#REF!</definedName>
    <definedName name="m984p">#REF!</definedName>
    <definedName name="m985m">#REF!</definedName>
    <definedName name="m985p">#REF!</definedName>
    <definedName name="m996m">#REF!</definedName>
    <definedName name="m996p">#REF!</definedName>
    <definedName name="m997m">#REF!</definedName>
    <definedName name="m997p">#REF!</definedName>
    <definedName name="m998m">#REF!</definedName>
    <definedName name="m998p">#REF!</definedName>
    <definedName name="m999m">#REF!</definedName>
    <definedName name="m999p">#REF!</definedName>
    <definedName name="mad">#REF!</definedName>
    <definedName name="mai00">[3]Consultoria!#REF!</definedName>
    <definedName name="mai00_3">[3]Consultoria!#REF!</definedName>
    <definedName name="MAI95_3">[3]Consultoria!#REF!</definedName>
    <definedName name="MAI96_3">[3]Consultoria!#REF!</definedName>
    <definedName name="MAI97_3">[3]Consultoria!#REF!</definedName>
    <definedName name="MAI98_3">[3]Consultoria!#REF!</definedName>
    <definedName name="MAI99_3">[3]Consultoria!#REF!</definedName>
    <definedName name="map">#REF!</definedName>
    <definedName name="MAR00">[3]Consultoria!#REF!</definedName>
    <definedName name="MAR00_3">[3]Consultoria!#REF!</definedName>
    <definedName name="MAR95_3">[3]Consultoria!#REF!</definedName>
    <definedName name="MAR96_3">[3]Consultoria!#REF!</definedName>
    <definedName name="MAR97_3">[3]Consultoria!#REF!</definedName>
    <definedName name="MAR98_3">[3]Consultoria!#REF!</definedName>
    <definedName name="MAR99_3">[3]Consultoria!#REF!</definedName>
    <definedName name="MBQ">[21]SERVIÇOS!#REF!</definedName>
    <definedName name="MBQA">[2]SERVIÇOS!#REF!</definedName>
    <definedName name="MBQT">[2]SERVIÇOS!#REF!</definedName>
    <definedName name="MBV">#REF!</definedName>
    <definedName name="mdn">#REF!</definedName>
    <definedName name="Medição">#REF!</definedName>
    <definedName name="MEM">#REF!</definedName>
    <definedName name="Mes_Ano">'[25]Custos Unitarios'!$D$2</definedName>
    <definedName name="MNI" localSheetId="0">#REF!</definedName>
    <definedName name="MNI" localSheetId="3">#REF!</definedName>
    <definedName name="MNI">#REF!</definedName>
    <definedName name="MNP" localSheetId="0">#REF!</definedName>
    <definedName name="MNP" localSheetId="3">#REF!</definedName>
    <definedName name="MNP">#REF!</definedName>
    <definedName name="MO">'[23]Escav Manual 1a cat'!$H$26</definedName>
    <definedName name="mo_base" localSheetId="0">#REF!</definedName>
    <definedName name="mo_base" localSheetId="3">#REF!</definedName>
    <definedName name="mo_base">#REF!</definedName>
    <definedName name="mo_sub_base" localSheetId="0">#REF!</definedName>
    <definedName name="mo_sub_base" localSheetId="3">#REF!</definedName>
    <definedName name="mo_sub_base">#REF!</definedName>
    <definedName name="módulo1.Extenso" localSheetId="0">'1 - RESUMO'!módulo1.Extenso</definedName>
    <definedName name="módulo1.Extenso" localSheetId="3">'4 - Cronograma'!módulo1.Extenso</definedName>
    <definedName name="módulo1.Extenso">módulo1.Extenso</definedName>
    <definedName name="motoristas" localSheetId="0">[14]EquiOM!#REF!</definedName>
    <definedName name="motoristas" localSheetId="3">[14]EquiOM!#REF!</definedName>
    <definedName name="motoristas">[14]EquiOM!#REF!</definedName>
    <definedName name="motoristas_1">[14]EquiOM!#REF!</definedName>
    <definedName name="motoristas_1_4">[14]EquiOM!#REF!</definedName>
    <definedName name="motoristas_4">[14]EquiOM!#REF!</definedName>
    <definedName name="motoristas_6">[14]EquiOM!#REF!</definedName>
    <definedName name="motoristas_6_4">[14]EquiOM!#REF!</definedName>
    <definedName name="mour" localSheetId="0">#REF!</definedName>
    <definedName name="mour" localSheetId="3">#REF!</definedName>
    <definedName name="mour">#REF!</definedName>
    <definedName name="mour_8">NA()</definedName>
    <definedName name="mpm2.5">#REF!</definedName>
    <definedName name="mpm2_5">#REF!</definedName>
    <definedName name="msicro">#REF!</definedName>
    <definedName name="msv">#REF!</definedName>
    <definedName name="MT">'[17]CUSTOS UNITÁRIOS'!$C$4:$G$315</definedName>
    <definedName name="N0p" localSheetId="0">#REF!</definedName>
    <definedName name="N0p" localSheetId="3">#REF!</definedName>
    <definedName name="N0p">#REF!</definedName>
    <definedName name="NARCISO" localSheetId="0">#REF!</definedName>
    <definedName name="NARCISO" localSheetId="3">#REF!</definedName>
    <definedName name="NARCISO">#REF!</definedName>
    <definedName name="niv" localSheetId="0">#REF!</definedName>
    <definedName name="niv" localSheetId="3">#REF!</definedName>
    <definedName name="niv">#REF!</definedName>
    <definedName name="NIVEL" localSheetId="0">[12]PRECORC.XLS!#REF!</definedName>
    <definedName name="NIVEL" localSheetId="3">[12]PRECORC.XLS!#REF!</definedName>
    <definedName name="NIVEL">[12]PRECORC.XLS!#REF!</definedName>
    <definedName name="nome">NA()</definedName>
    <definedName name="nome_2">NA()</definedName>
    <definedName name="nome_4" localSheetId="0">#REF!</definedName>
    <definedName name="nome_4" localSheetId="3">#REF!</definedName>
    <definedName name="nome_4">#REF!</definedName>
    <definedName name="nome_8">NA()</definedName>
    <definedName name="NOp">#REF!</definedName>
    <definedName name="NOV94_3">[3]Consultoria!#REF!</definedName>
    <definedName name="NOV95_3">[3]Consultoria!#REF!</definedName>
    <definedName name="NOV96_3">[3]Consultoria!#REF!</definedName>
    <definedName name="NOV97_3">[3]Consultoria!#REF!</definedName>
    <definedName name="NOV98_3">[3]Consultoria!#REF!</definedName>
    <definedName name="NOV99_3">[3]Consultoria!#REF!</definedName>
    <definedName name="nrjCfh">#REF!</definedName>
    <definedName name="nrjCfh_1">#REF!</definedName>
    <definedName name="nrjCfh_1_4">#REF!</definedName>
    <definedName name="nrjCfh_4">#REF!</definedName>
    <definedName name="nrjCfh_6">#REF!</definedName>
    <definedName name="nrjCfh_6_4">#REF!</definedName>
    <definedName name="nrjCVh">#REF!</definedName>
    <definedName name="nrjCVh_1">#REF!</definedName>
    <definedName name="nrjCVh_1_4">#REF!</definedName>
    <definedName name="nrjCVh_4">#REF!</definedName>
    <definedName name="nrjCVh_6">#REF!</definedName>
    <definedName name="nrjCVh_6_4">#REF!</definedName>
    <definedName name="NTEI">'[13]PRO-08'!#REF!</definedName>
    <definedName name="oac" localSheetId="0">#REF!</definedName>
    <definedName name="oac" localSheetId="3">#REF!</definedName>
    <definedName name="oac">#REF!</definedName>
    <definedName name="Oacorre2" localSheetId="0">#REF!</definedName>
    <definedName name="Oacorre2" localSheetId="3">#REF!</definedName>
    <definedName name="Oacorre2">#REF!</definedName>
    <definedName name="OAE" localSheetId="0">'[9]RESUMO-DVOP'!#REF!</definedName>
    <definedName name="OAE" localSheetId="3">'[9]RESUMO-DVOP'!#REF!</definedName>
    <definedName name="OAE">'[9]RESUMO-DVOP'!#REF!</definedName>
    <definedName name="OAE_MAR94" localSheetId="0">#REF!</definedName>
    <definedName name="OAE_MAR94" localSheetId="3">#REF!</definedName>
    <definedName name="OAE_MAR94">#REF!</definedName>
    <definedName name="Oaesp2" localSheetId="0">#REF!</definedName>
    <definedName name="Oaesp2" localSheetId="3">#REF!</definedName>
    <definedName name="Oaesp2">#REF!</definedName>
    <definedName name="ocom" localSheetId="0">#REF!</definedName>
    <definedName name="ocom" localSheetId="3">#REF!</definedName>
    <definedName name="ocom">#REF!</definedName>
    <definedName name="Ocomp2">#REF!</definedName>
    <definedName name="odi">#REF!</definedName>
    <definedName name="ofc">NA()</definedName>
    <definedName name="ofc_8">NA()</definedName>
    <definedName name="ofi">#REF!</definedName>
    <definedName name="OGU">#REF!</definedName>
    <definedName name="OLEO">[1]DADOS!$C$23</definedName>
    <definedName name="oli">#REF!</definedName>
    <definedName name="OPA">'[13]PRO-08'!#REF!</definedName>
    <definedName name="opera" localSheetId="0">#REF!</definedName>
    <definedName name="opera" localSheetId="3">#REF!</definedName>
    <definedName name="opera">#REF!</definedName>
    <definedName name="ORÇA">[2]ORÇAMENTO!#REF!</definedName>
    <definedName name="ORÇAMENTO" localSheetId="0">'1 - RESUMO'!ORÇAMENTO</definedName>
    <definedName name="ORÇAMENTO" localSheetId="3">'4 - Cronograma'!ORÇAMENTO</definedName>
    <definedName name="ORÇAMENTO">ORÇAMENTO</definedName>
    <definedName name="OUT94_3" localSheetId="0">[3]Consultoria!#REF!</definedName>
    <definedName name="OUT94_3" localSheetId="3">[3]Consultoria!#REF!</definedName>
    <definedName name="OUT94_3">[3]Consultoria!#REF!</definedName>
    <definedName name="OUT95_3">[3]Consultoria!#REF!</definedName>
    <definedName name="OUT96_3">[3]Consultoria!#REF!</definedName>
    <definedName name="OUT97_3">[3]Consultoria!#REF!</definedName>
    <definedName name="OUT98_3">[3]Consultoria!#REF!</definedName>
    <definedName name="OUT99_3">[3]Consultoria!#REF!</definedName>
    <definedName name="OUTR">[2]SERVIÇOS!#REF!</definedName>
    <definedName name="OUTROS">[12]PRECORC.XLS!#REF!</definedName>
    <definedName name="PACM30IMP">'[2]AQ TR MB'!#REF!</definedName>
    <definedName name="PAEMULCS">'[2]AQ TR MB'!#REF!</definedName>
    <definedName name="PAEMULTSS">'[2]AQ TR MB'!#REF!</definedName>
    <definedName name="Par" localSheetId="0">#REF!</definedName>
    <definedName name="Par" localSheetId="3">#REF!</definedName>
    <definedName name="Par">#REF!</definedName>
    <definedName name="PARR1CST">'[2]AQ TR MB'!#REF!</definedName>
    <definedName name="PassaExtenso">[35]!PassaExtenso</definedName>
    <definedName name="Passagem">[12]PRECORC.XLS!#REF!</definedName>
    <definedName name="PAV" localSheetId="0">#REF!</definedName>
    <definedName name="PAV" localSheetId="3">#REF!</definedName>
    <definedName name="PAV">#REF!</definedName>
    <definedName name="PAV_2" localSheetId="0">#REF!</definedName>
    <definedName name="PAV_2" localSheetId="3">#REF!</definedName>
    <definedName name="PAV_2">#REF!</definedName>
    <definedName name="PAV_MAR94" localSheetId="0">#REF!</definedName>
    <definedName name="PAV_MAR94" localSheetId="3">#REF!</definedName>
    <definedName name="PAV_MAR94">#REF!</definedName>
    <definedName name="PAVI">#REF!+#REF!</definedName>
    <definedName name="Pavi2">#REF!</definedName>
    <definedName name="PCCARR">[2]SERVIÇOS!#REF!</definedName>
    <definedName name="PCDF">[2]SERVIÇOS!#REF!</definedName>
    <definedName name="pcf60x210">#REF!</definedName>
    <definedName name="pcf80x200">#REF!</definedName>
    <definedName name="pcf80x210">#REF!</definedName>
    <definedName name="pcfc">#REF!</definedName>
    <definedName name="PCS">[2]SERVIÇOS!#REF!</definedName>
    <definedName name="PCSA">[2]SERVIÇOS!#REF!</definedName>
    <definedName name="PCST">[2]SERVIÇOS!#REF!</definedName>
    <definedName name="PDE">#REF!</definedName>
    <definedName name="PDM">[1]DADOS!$C$13</definedName>
    <definedName name="pdm_5">#REF!</definedName>
    <definedName name="pedre">#REF!</definedName>
    <definedName name="PEDREIRA">#REF!</definedName>
    <definedName name="PEMN">[2]SERVIÇOS!#REF!</definedName>
    <definedName name="PEN">[2]SERVIÇOS!#REF!</definedName>
    <definedName name="per">'[36]Qd.11-Orçamento'!#REF!</definedName>
    <definedName name="perp" localSheetId="0">#REF!</definedName>
    <definedName name="perp" localSheetId="3">#REF!</definedName>
    <definedName name="perp">#REF!</definedName>
    <definedName name="pes" localSheetId="0">#REF!</definedName>
    <definedName name="pes" localSheetId="3">#REF!</definedName>
    <definedName name="pes">#REF!</definedName>
    <definedName name="pesquisa" localSheetId="0">#REF!</definedName>
    <definedName name="pesquisa" localSheetId="3">#REF!</definedName>
    <definedName name="pesquisa">#REF!</definedName>
    <definedName name="PGP" localSheetId="0">[2]SERVIÇOS!#REF!</definedName>
    <definedName name="PGP" localSheetId="3">[2]SERVIÇOS!#REF!</definedName>
    <definedName name="PGP">[2]SERVIÇOS!#REF!</definedName>
    <definedName name="pig" localSheetId="0">#REF!</definedName>
    <definedName name="pig" localSheetId="3">#REF!</definedName>
    <definedName name="pig">#REF!</definedName>
    <definedName name="PII">#REF!</definedName>
    <definedName name="PIP">#REF!</definedName>
    <definedName name="PLA">[2]SERVIÇOS!#REF!</definedName>
    <definedName name="planilha">NA()</definedName>
    <definedName name="planilha_1">NA()</definedName>
    <definedName name="PLANILHA2">#REF!</definedName>
    <definedName name="plano">#REF!</definedName>
    <definedName name="plc">#REF!</definedName>
    <definedName name="plc2.5">#REF!</definedName>
    <definedName name="plc2_5">#REF!</definedName>
    <definedName name="PLT">[2]SERVIÇOS!#REF!</definedName>
    <definedName name="PLVC">[2]SERVIÇOS!#REF!</definedName>
    <definedName name="PLVD">[2]SERVIÇOS!#REF!</definedName>
    <definedName name="PMBQ">[2]SERVIÇOS!#REF!</definedName>
    <definedName name="PMBQA">[2]SERVIÇOS!#REF!</definedName>
    <definedName name="PMBQT">[2]SERVIÇOS!#REF!</definedName>
    <definedName name="PMS">#REF!</definedName>
    <definedName name="pont">#REF!</definedName>
    <definedName name="por_sistema_IMR">#REF!</definedName>
    <definedName name="por_sistema_IMR_1">#REF!</definedName>
    <definedName name="por_sistema_IMR_1_4">#REF!</definedName>
    <definedName name="por_sistema_IMR_4">#REF!</definedName>
    <definedName name="por_sistema_IMR_6">#REF!</definedName>
    <definedName name="por_sistema_IMR_6_4">#REF!</definedName>
    <definedName name="PPEN">[2]SERVIÇOS!#REF!</definedName>
    <definedName name="PPLA">[2]SERVIÇOS!#REF!</definedName>
    <definedName name="PPLT">[2]SERVIÇOS!#REF!</definedName>
    <definedName name="PRBQ">[2]SERVIÇOS!#REF!</definedName>
    <definedName name="PRCC">[2]SERVIÇOS!#REF!</definedName>
    <definedName name="PRDM">[2]SERVIÇOS!#REF!</definedName>
    <definedName name="PRE">#REF!</definedName>
    <definedName name="Preço_kW">#REF!</definedName>
    <definedName name="Preço_kW_1">#REF!</definedName>
    <definedName name="Preço_kW_1_4">#REF!</definedName>
    <definedName name="Preço_kW_4">#REF!</definedName>
    <definedName name="Preço_kW_6">#REF!</definedName>
    <definedName name="Preço_kW_6_4">#REF!</definedName>
    <definedName name="PRECP">[2]SERVIÇOS!#REF!</definedName>
    <definedName name="pref">NA()</definedName>
    <definedName name="pref_2">NA()</definedName>
    <definedName name="pref_4">#REF!</definedName>
    <definedName name="pref_8">NA()</definedName>
    <definedName name="PREGO">[1]DADOS!$C$18</definedName>
    <definedName name="prf">#REF!</definedName>
    <definedName name="prg">#REF!</definedName>
    <definedName name="prg_5">#REF!</definedName>
    <definedName name="Print_Area_MI">#REF!</definedName>
    <definedName name="Print_Titles_MI">#REF!</definedName>
    <definedName name="PRM1C">[2]SERVIÇOS!#REF!</definedName>
    <definedName name="PROJ">#REF!</definedName>
    <definedName name="PRPA">[2]SERVIÇOS!#REF!</definedName>
    <definedName name="PRPL">[2]SERVIÇOS!#REF!</definedName>
    <definedName name="PRPT">[2]SERVIÇOS!#REF!</definedName>
    <definedName name="PRR1C">[2]SERVIÇOS!#REF!</definedName>
    <definedName name="PRRP">[2]SERVIÇOS!#REF!</definedName>
    <definedName name="prtm">#REF!</definedName>
    <definedName name="PrzO">#REF!</definedName>
    <definedName name="PST">[2]SERVIÇOS!#REF!</definedName>
    <definedName name="PTBA">[2]SERVIÇOS!#REF!</definedName>
    <definedName name="PTBT">[2]SERVIÇOS!#REF!</definedName>
    <definedName name="ptc7_8">NA()</definedName>
    <definedName name="PTCAP20">[2]SERVIÇOS!#REF!</definedName>
    <definedName name="PTCM30">[2]SERVIÇOS!#REF!</definedName>
    <definedName name="PTCM30IMP">'[2]AQ TR MB'!#REF!</definedName>
    <definedName name="PTEMULCS">'[2]AQ TR MB'!#REF!</definedName>
    <definedName name="PTEMULTSS">'[2]AQ TR MB'!#REF!</definedName>
    <definedName name="PTLCB10">[2]SERVIÇOS!#REF!</definedName>
    <definedName name="PTRM1C">[2]SERVIÇOS!#REF!</definedName>
    <definedName name="PTRR1C">[2]SERVIÇOS!#REF!</definedName>
    <definedName name="PTRR1CST">'[2]AQ TR MB'!#REF!</definedName>
    <definedName name="PTSD">[2]SERVIÇOS!#REF!</definedName>
    <definedName name="PTSD2">[2]SERVIÇOS!#REF!</definedName>
    <definedName name="ptt3x2">#REF!</definedName>
    <definedName name="PUPA">#REF!</definedName>
    <definedName name="PUPJ">#REF!</definedName>
    <definedName name="PVC">#REF!</definedName>
    <definedName name="pz">#REF!</definedName>
    <definedName name="qgm">#REF!</definedName>
    <definedName name="QUANT_acumu">#REF!</definedName>
    <definedName name="RAMAL">#REF!</definedName>
    <definedName name="RBQ">[2]SERVIÇOS!#REF!</definedName>
    <definedName name="RBV">[37]Teor!$C$3:$C$7</definedName>
    <definedName name="RCC">[2]SERVIÇOS!#REF!</definedName>
    <definedName name="RDM">[2]SERVIÇOS!#REF!</definedName>
    <definedName name="rdt13.8">#REF!</definedName>
    <definedName name="rdt13_8">#REF!</definedName>
    <definedName name="rea">#REF!</definedName>
    <definedName name="REBOQUE">#REF!</definedName>
    <definedName name="rec">#REF!</definedName>
    <definedName name="rec10c">#REF!</definedName>
    <definedName name="rec11c">#REF!</definedName>
    <definedName name="rec12c">#REF!</definedName>
    <definedName name="rec13c">#REF!</definedName>
    <definedName name="rec14c">#REF!</definedName>
    <definedName name="rec93c">#REF!</definedName>
    <definedName name="rec94c">#REF!</definedName>
    <definedName name="rec99c">#REF!</definedName>
    <definedName name="rech85c">#REF!</definedName>
    <definedName name="rech9c">#REF!</definedName>
    <definedName name="Recorder">#REF!</definedName>
    <definedName name="RECP">[2]SERVIÇOS!#REF!</definedName>
    <definedName name="ref">'[33]Tab. Consultoria Jan-11'!#REF!</definedName>
    <definedName name="refdt" localSheetId="0">#REF!</definedName>
    <definedName name="refdt" localSheetId="3">#REF!</definedName>
    <definedName name="refdt">#REF!</definedName>
    <definedName name="REGULA" localSheetId="0">#REF!</definedName>
    <definedName name="REGULA" localSheetId="3">#REF!</definedName>
    <definedName name="REGULA">#REF!</definedName>
    <definedName name="REMOÇÃO" localSheetId="0">#REF!</definedName>
    <definedName name="REMOÇÃO" localSheetId="3">#REF!</definedName>
    <definedName name="REMOÇÃO">#REF!</definedName>
    <definedName name="reperf">#REF!</definedName>
    <definedName name="RES">[2]SERVIÇOS!#REF!</definedName>
    <definedName name="RESP">[2]ORÇAMENTO!#REF!</definedName>
    <definedName name="RESUMO" localSheetId="0">'1 - RESUMO'!RESUMO</definedName>
    <definedName name="RESUMO" localSheetId="3">'4 - Cronograma'!RESUMO</definedName>
    <definedName name="RESUMO">RESUMO</definedName>
    <definedName name="REV" localSheetId="0">#REF!</definedName>
    <definedName name="REV" localSheetId="3">#REF!</definedName>
    <definedName name="REV">#REF!</definedName>
    <definedName name="rgG3_4" localSheetId="0">#REF!</definedName>
    <definedName name="rgG3_4" localSheetId="3">#REF!</definedName>
    <definedName name="rgG3_4">#REF!</definedName>
    <definedName name="rgp1_2" localSheetId="0">#REF!</definedName>
    <definedName name="rgp1_2" localSheetId="3">#REF!</definedName>
    <definedName name="rgp1_2">#REF!</definedName>
    <definedName name="RLI">#REF!</definedName>
    <definedName name="RLP">#REF!</definedName>
    <definedName name="RM1C">[2]SERVIÇOS!#REF!</definedName>
    <definedName name="RMA">'[13]PRO-08'!#REF!</definedName>
    <definedName name="ROB">'[38]Mat Asf'!$C$36</definedName>
    <definedName name="ROBERTO">'[38]Mat Asf'!$C$37</definedName>
    <definedName name="rod">[2]INVENTÁRIO!$B$17</definedName>
    <definedName name="Rodovia">'[25]Custos Unitarios'!$A$4</definedName>
    <definedName name="RPA">[2]SERVIÇOS!#REF!</definedName>
    <definedName name="RPI">#REF!</definedName>
    <definedName name="RPL">[2]SERVIÇOS!#REF!</definedName>
    <definedName name="RPP">#REF!</definedName>
    <definedName name="RPS">[2]SERVIÇOS!#REF!</definedName>
    <definedName name="RPT">[2]SERVIÇOS!#REF!</definedName>
    <definedName name="RPZ">[2]SERVIÇOS!#REF!</definedName>
    <definedName name="RR_2C">#REF!</definedName>
    <definedName name="RR1C">[2]SERVIÇOS!#REF!</definedName>
    <definedName name="RR2C">[1]DADOS!$C$32</definedName>
    <definedName name="RRP">[2]SERVIÇOS!#REF!</definedName>
    <definedName name="RRQ">[2]SERVIÇOS!#REF!</definedName>
    <definedName name="s14_">#REF!</definedName>
    <definedName name="SAL">#REF!</definedName>
    <definedName name="salario">'[39]CUSTO HORÁRIO'!$H$3</definedName>
    <definedName name="scon" localSheetId="0">#REF!</definedName>
    <definedName name="scon" localSheetId="3">#REF!</definedName>
    <definedName name="scon">#REF!</definedName>
    <definedName name="seat15" localSheetId="0">#REF!</definedName>
    <definedName name="seat15" localSheetId="3">#REF!</definedName>
    <definedName name="seat15">#REF!</definedName>
    <definedName name="SEG" localSheetId="0">#REF!</definedName>
    <definedName name="SEG" localSheetId="3">#REF!</definedName>
    <definedName name="SEG">#REF!</definedName>
    <definedName name="Segmento">'[25]Custos Unitarios'!$A$7</definedName>
    <definedName name="SERVI">[40]Serviços!$A$3:$F$1403</definedName>
    <definedName name="Serviços" localSheetId="0">#REF!</definedName>
    <definedName name="Serviços" localSheetId="3">#REF!</definedName>
    <definedName name="Serviços">#REF!</definedName>
    <definedName name="SET94_3">[3]Consultoria!#REF!</definedName>
    <definedName name="SET95_3">[3]Consultoria!#REF!</definedName>
    <definedName name="SET96_3">[3]Consultoria!#REF!</definedName>
    <definedName name="SET97_3">[3]Consultoria!#REF!</definedName>
    <definedName name="SET98_3">[3]Consultoria!#REF!</definedName>
    <definedName name="SET99_3">[3]Consultoria!#REF!</definedName>
    <definedName name="SG_31_01">#REF!</definedName>
    <definedName name="SG_31_02">#REF!</definedName>
    <definedName name="SG_31_03">#REF!</definedName>
    <definedName name="SG_31_04">#REF!</definedName>
    <definedName name="SG_31_05">#REF!</definedName>
    <definedName name="SIH">#REF!</definedName>
    <definedName name="sin">#REF!</definedName>
    <definedName name="SINALI">#REF!</definedName>
    <definedName name="SINAPI">#REF!</definedName>
    <definedName name="SIV">#REF!</definedName>
    <definedName name="sollimp">#REF!</definedName>
    <definedName name="SOLOS">[12]PRECORC.XLS!#REF!</definedName>
    <definedName name="SOMA1" localSheetId="0">[2]ORÇAMENTO!#REF!</definedName>
    <definedName name="SOMA1" localSheetId="3">[2]ORÇAMENTO!#REF!</definedName>
    <definedName name="SOMA1">[2]ORÇAMENTO!#REF!</definedName>
    <definedName name="SOMA2" localSheetId="0">[2]ORÇAMENTO!#REF!</definedName>
    <definedName name="SOMA2" localSheetId="3">[2]ORÇAMENTO!#REF!</definedName>
    <definedName name="SOMA2">[2]ORÇAMENTO!#REF!</definedName>
    <definedName name="SOMA3" localSheetId="0">[2]ORÇAMENTO!#REF!</definedName>
    <definedName name="SOMA3" localSheetId="3">[2]ORÇAMENTO!#REF!</definedName>
    <definedName name="SOMA3">[2]ORÇAMENTO!#REF!</definedName>
    <definedName name="SOMA4" localSheetId="0">[2]ORÇAMENTO!#REF!</definedName>
    <definedName name="SOMA4" localSheetId="3">[2]ORÇAMENTO!#REF!</definedName>
    <definedName name="SOMA4">[2]ORÇAMENTO!#REF!</definedName>
    <definedName name="SOMA5" localSheetId="0">[2]ORÇAMENTO!#REF!</definedName>
    <definedName name="SOMA5" localSheetId="3">[2]ORÇAMENTO!#REF!</definedName>
    <definedName name="SOMA5">[2]ORÇAMENTO!#REF!</definedName>
    <definedName name="sOpRadio">[14]PessA!#REF!</definedName>
    <definedName name="sOpRadio_1">[14]PessA!#REF!</definedName>
    <definedName name="sOpRadio_1_4">[14]PessA!#REF!</definedName>
    <definedName name="sOpRadio_4">[14]PessA!#REF!</definedName>
    <definedName name="sOpRadio_6">[14]PessA!#REF!</definedName>
    <definedName name="sOpRadio_6_4">[14]PessA!#REF!</definedName>
    <definedName name="sRespOM">[14]PessA!#REF!</definedName>
    <definedName name="sRespOM_1">[14]PessA!#REF!</definedName>
    <definedName name="sRespOM_1_4">[14]PessA!#REF!</definedName>
    <definedName name="sRespOM_4">[14]PessA!#REF!</definedName>
    <definedName name="sRespOM_6">[14]PessA!#REF!</definedName>
    <definedName name="sRespOM_6_4">[14]PessA!#REF!</definedName>
    <definedName name="srv" localSheetId="0">#REF!</definedName>
    <definedName name="srv" localSheetId="3">#REF!</definedName>
    <definedName name="srv">#REF!</definedName>
    <definedName name="SSSSS" localSheetId="0">#REF!</definedName>
    <definedName name="SSSSS" localSheetId="3">#REF!</definedName>
    <definedName name="SSSSS">#REF!</definedName>
    <definedName name="SSSSSS" localSheetId="0">#REF!</definedName>
    <definedName name="SSSSSS" localSheetId="3">#REF!</definedName>
    <definedName name="SSSSSS">#REF!</definedName>
    <definedName name="ST" localSheetId="0">[2]SERVIÇOS!#REF!</definedName>
    <definedName name="ST" localSheetId="3">[2]SERVIÇOS!#REF!</definedName>
    <definedName name="ST">[2]SERVIÇOS!#REF!</definedName>
    <definedName name="stre" localSheetId="0">#REF!</definedName>
    <definedName name="stre" localSheetId="3">#REF!</definedName>
    <definedName name="stre">#REF!</definedName>
    <definedName name="SUB">[1]DADOS!$B$4</definedName>
    <definedName name="SUBTOT">[2]ORÇAMENTO!#REF!</definedName>
    <definedName name="Subtrecho">'[25]Custos Unitarios'!$A$6</definedName>
    <definedName name="sum" localSheetId="0">#REF!</definedName>
    <definedName name="sum" localSheetId="3">#REF!</definedName>
    <definedName name="sum">#REF!</definedName>
    <definedName name="SUP_MAR94" localSheetId="0">#REF!</definedName>
    <definedName name="SUP_MAR94" localSheetId="3">#REF!</definedName>
    <definedName name="SUP_MAR94">#REF!</definedName>
    <definedName name="SUPERIOR" localSheetId="0">[12]PRECORC.XLS!#REF!</definedName>
    <definedName name="SUPERIOR" localSheetId="3">[12]PRECORC.XLS!#REF!</definedName>
    <definedName name="SUPERIOR">[12]PRECORC.XLS!#REF!</definedName>
    <definedName name="svt" localSheetId="0">#REF!</definedName>
    <definedName name="svt" localSheetId="3">#REF!</definedName>
    <definedName name="svt">#REF!</definedName>
    <definedName name="sxo" localSheetId="0">#REF!</definedName>
    <definedName name="sxo" localSheetId="3">#REF!</definedName>
    <definedName name="sxo">#REF!</definedName>
    <definedName name="t" localSheetId="0">#REF!</definedName>
    <definedName name="t" localSheetId="3">#REF!</definedName>
    <definedName name="t">#REF!</definedName>
    <definedName name="t000c">#REF!</definedName>
    <definedName name="t000d">#REF!</definedName>
    <definedName name="t301c">#REF!</definedName>
    <definedName name="t301d">#REF!</definedName>
    <definedName name="t302c">#REF!</definedName>
    <definedName name="t302d">#REF!</definedName>
    <definedName name="t303c">#REF!</definedName>
    <definedName name="t303d">#REF!</definedName>
    <definedName name="t311c">#REF!</definedName>
    <definedName name="t311d">#REF!</definedName>
    <definedName name="t312c">#REF!</definedName>
    <definedName name="t312d">#REF!</definedName>
    <definedName name="t313c">#REF!</definedName>
    <definedName name="t313d">#REF!</definedName>
    <definedName name="t314c">#REF!</definedName>
    <definedName name="t314d">#REF!</definedName>
    <definedName name="t401c">#REF!</definedName>
    <definedName name="t401d">#REF!</definedName>
    <definedName name="t501c">#REF!</definedName>
    <definedName name="t501d">#REF!</definedName>
    <definedName name="t511c">#REF!</definedName>
    <definedName name="t511d">#REF!</definedName>
    <definedName name="t512c">#REF!</definedName>
    <definedName name="t512d">#REF!</definedName>
    <definedName name="t601c">#REF!</definedName>
    <definedName name="t601d">#REF!</definedName>
    <definedName name="t602c">#REF!</definedName>
    <definedName name="t602d">#REF!</definedName>
    <definedName name="t603c">#REF!</definedName>
    <definedName name="t603d">#REF!</definedName>
    <definedName name="t604c">#REF!</definedName>
    <definedName name="t604d">#REF!</definedName>
    <definedName name="t605c">#REF!</definedName>
    <definedName name="t605d">#REF!</definedName>
    <definedName name="t606c">#REF!</definedName>
    <definedName name="t606d">#REF!</definedName>
    <definedName name="t607c">#REF!</definedName>
    <definedName name="t607d">#REF!</definedName>
    <definedName name="t608c">#REF!</definedName>
    <definedName name="t608d">#REF!</definedName>
    <definedName name="t609c">#REF!</definedName>
    <definedName name="t609d">#REF!</definedName>
    <definedName name="t610c">#REF!</definedName>
    <definedName name="t610d">#REF!</definedName>
    <definedName name="t701c">#REF!</definedName>
    <definedName name="t701d">#REF!</definedName>
    <definedName name="t702c">#REF!</definedName>
    <definedName name="t702d">#REF!</definedName>
    <definedName name="t801c">#REF!</definedName>
    <definedName name="t801d">#REF!</definedName>
    <definedName name="TA">#REF!</definedName>
    <definedName name="TABELA">'[39]CUSTO HORÁRIO'!$Y$10:$AC$128</definedName>
    <definedName name="tabela_de_mão_de_obra">'[39]Mão de obra'!$A$2:$C$16</definedName>
    <definedName name="tabela_de_materiais">[39]Material!$A$1:$D$184</definedName>
    <definedName name="TABLE" localSheetId="0">#REF!</definedName>
    <definedName name="TABLE" localSheetId="3">#REF!</definedName>
    <definedName name="TABLE">#REF!</definedName>
    <definedName name="TABLE_10" localSheetId="0">#REF!</definedName>
    <definedName name="TABLE_10" localSheetId="3">#REF!</definedName>
    <definedName name="TABLE_10">#REF!</definedName>
    <definedName name="TABLE_10_3" localSheetId="0">#REF!</definedName>
    <definedName name="TABLE_10_3" localSheetId="3">#REF!</definedName>
    <definedName name="TABLE_10_3">#REF!</definedName>
    <definedName name="TABLE_2">#REF!</definedName>
    <definedName name="TABLE_2_3">#REF!</definedName>
    <definedName name="TABLE_3">#REF!</definedName>
    <definedName name="TABLE_3_1">#REF!</definedName>
    <definedName name="TABLE_3_3">#REF!</definedName>
    <definedName name="TABLE_4">#REF!</definedName>
    <definedName name="TABLE_4_3">#REF!</definedName>
    <definedName name="TABLE_5">#REF!</definedName>
    <definedName name="TABLE_5_3">#REF!</definedName>
    <definedName name="TABLE_6">#REF!</definedName>
    <definedName name="TABLE_6_3">#REF!</definedName>
    <definedName name="TABLE_7">#REF!</definedName>
    <definedName name="TABLE_7_3">#REF!</definedName>
    <definedName name="TABLE_8">#REF!</definedName>
    <definedName name="TABLE_8_3">#REF!</definedName>
    <definedName name="TABLE_9">#REF!</definedName>
    <definedName name="TABLE_9_3">#REF!</definedName>
    <definedName name="TABMAT">#REF!</definedName>
    <definedName name="tabserv">#REF!</definedName>
    <definedName name="TABUA">[1]DADOS!$C$20</definedName>
    <definedName name="TB">#REF!</definedName>
    <definedName name="TBA">[2]SERVIÇOS!#REF!</definedName>
    <definedName name="TBT">[2]SERVIÇOS!#REF!</definedName>
    <definedName name="tbv">#REF!</definedName>
    <definedName name="tbv_5">#REF!</definedName>
    <definedName name="TD">#REF!</definedName>
    <definedName name="tdd">[41]orçamento!#REF!</definedName>
    <definedName name="TE" localSheetId="0">#REF!</definedName>
    <definedName name="TE" localSheetId="3">#REF!</definedName>
    <definedName name="TE">#REF!</definedName>
    <definedName name="ted" localSheetId="0">#REF!</definedName>
    <definedName name="ted" localSheetId="3">#REF!</definedName>
    <definedName name="ted">#REF!</definedName>
    <definedName name="TelO" localSheetId="0">[14]Tel!#REF!</definedName>
    <definedName name="TelO" localSheetId="3">[14]Tel!#REF!</definedName>
    <definedName name="TelO">[14]Tel!#REF!</definedName>
    <definedName name="TelO_1" localSheetId="0">[14]Tel!#REF!</definedName>
    <definedName name="TelO_1" localSheetId="3">[14]Tel!#REF!</definedName>
    <definedName name="TelO_1">[14]Tel!#REF!</definedName>
    <definedName name="TelO_1_4">[14]Tel!#REF!</definedName>
    <definedName name="TelO_4">[14]Tel!#REF!</definedName>
    <definedName name="TelO_6">[14]Tel!#REF!</definedName>
    <definedName name="TelO_6_4">[14]Tel!#REF!</definedName>
    <definedName name="temul">[2]MB!#REF!</definedName>
    <definedName name="Teor">[37]Teor!$A$3:$A$7</definedName>
    <definedName name="ter" localSheetId="0">#REF!</definedName>
    <definedName name="ter" localSheetId="3">#REF!</definedName>
    <definedName name="ter">#REF!</definedName>
    <definedName name="TER_MAR94" localSheetId="0">#REF!</definedName>
    <definedName name="TER_MAR94" localSheetId="3">#REF!</definedName>
    <definedName name="TER_MAR94">#REF!</definedName>
    <definedName name="TERRA" localSheetId="0">#REF!</definedName>
    <definedName name="TERRA" localSheetId="3">#REF!</definedName>
    <definedName name="TERRA">#REF!</definedName>
    <definedName name="Terra2">#REF!</definedName>
    <definedName name="TERRESTRE">[12]PRECORC.XLS!#REF!</definedName>
    <definedName name="tes" localSheetId="0">#REF!</definedName>
    <definedName name="tes" localSheetId="3">#REF!</definedName>
    <definedName name="tes">#REF!</definedName>
    <definedName name="teste">[14]PessA!#REF!</definedName>
    <definedName name="teste_1">[14]PessA!#REF!</definedName>
    <definedName name="teste_1_4">[14]PessA!#REF!</definedName>
    <definedName name="teste_4">[14]PessA!#REF!</definedName>
    <definedName name="teste_6">[14]PessA!#REF!</definedName>
    <definedName name="teste_6_4">[14]PessA!#REF!</definedName>
    <definedName name="teste1" localSheetId="0">#REF!</definedName>
    <definedName name="teste1" localSheetId="3">#REF!</definedName>
    <definedName name="teste1">#REF!</definedName>
    <definedName name="teste2" localSheetId="0">#REF!</definedName>
    <definedName name="teste2" localSheetId="3">#REF!</definedName>
    <definedName name="teste2">#REF!</definedName>
    <definedName name="teste3" localSheetId="0">#REF!</definedName>
    <definedName name="teste3" localSheetId="3">#REF!</definedName>
    <definedName name="teste3">#REF!</definedName>
    <definedName name="TF">#REF!</definedName>
    <definedName name="tic">NA()</definedName>
    <definedName name="tic_8">NA()</definedName>
    <definedName name="TID">#REF!</definedName>
    <definedName name="TID_2">#REF!</definedName>
    <definedName name="Tipo_Obra">[24]Dados!$A$2:$A$9</definedName>
    <definedName name="TITULO" localSheetId="0">#REF!</definedName>
    <definedName name="TITULO" localSheetId="3">#REF!</definedName>
    <definedName name="TITULO">#REF!</definedName>
    <definedName name="_xlnm.Print_Titles" localSheetId="0">'1 - RESUMO'!$1:$7</definedName>
    <definedName name="_xlnm.Print_Titles" localSheetId="3">'4 - Cronograma'!$A:$D,'4 - Cronograma'!$1:$6</definedName>
    <definedName name="tjc" localSheetId="0">#REF!</definedName>
    <definedName name="tjc" localSheetId="3">#REF!</definedName>
    <definedName name="tjc">#REF!</definedName>
    <definedName name="tjf" localSheetId="0">#REF!</definedName>
    <definedName name="tjf" localSheetId="3">#REF!</definedName>
    <definedName name="tjf">#REF!</definedName>
    <definedName name="tlc" localSheetId="0">#REF!</definedName>
    <definedName name="tlc" localSheetId="3">#REF!</definedName>
    <definedName name="tlc">#REF!</definedName>
    <definedName name="tlf">#REF!</definedName>
    <definedName name="tmat">[42]PLANILHA!#REF!</definedName>
    <definedName name="tnp1_2" localSheetId="0">#REF!</definedName>
    <definedName name="tnp1_2" localSheetId="3">#REF!</definedName>
    <definedName name="tnp1_2">#REF!</definedName>
    <definedName name="tof" localSheetId="0">#REF!</definedName>
    <definedName name="tof" localSheetId="3">#REF!</definedName>
    <definedName name="tof">#REF!</definedName>
    <definedName name="TOPOGRAFICO" localSheetId="0">[12]PRECORC.XLS!#REF!</definedName>
    <definedName name="TOPOGRAFICO" localSheetId="3">[12]PRECORC.XLS!#REF!</definedName>
    <definedName name="TOPOGRAFICO">[12]PRECORC.XLS!#REF!</definedName>
    <definedName name="tot" localSheetId="0">#REF!</definedName>
    <definedName name="tot" localSheetId="3">#REF!</definedName>
    <definedName name="tot">#REF!</definedName>
    <definedName name="TOT_2" localSheetId="0">#REF!</definedName>
    <definedName name="TOT_2" localSheetId="3">#REF!</definedName>
    <definedName name="TOT_2">#REF!</definedName>
    <definedName name="tota">'[43]Quadro de qntd'!$J$60</definedName>
    <definedName name="totac" localSheetId="0">#REF!</definedName>
    <definedName name="totac" localSheetId="3">#REF!</definedName>
    <definedName name="totac">#REF!</definedName>
    <definedName name="total" localSheetId="0">#REF!</definedName>
    <definedName name="total" localSheetId="3">#REF!</definedName>
    <definedName name="total">#REF!</definedName>
    <definedName name="TOTAL_RESUMO">NA()</definedName>
    <definedName name="total1">'[43]CURVA ABC'!$M$48</definedName>
    <definedName name="TOTAL2">'[23]CURVA ABC NOVO'!$I$321</definedName>
    <definedName name="total3" localSheetId="0">#REF!</definedName>
    <definedName name="total3" localSheetId="3">#REF!</definedName>
    <definedName name="total3">#REF!</definedName>
    <definedName name="total4" localSheetId="0">#REF!</definedName>
    <definedName name="total4" localSheetId="3">#REF!</definedName>
    <definedName name="total4">#REF!</definedName>
    <definedName name="total5" localSheetId="0">#REF!</definedName>
    <definedName name="total5" localSheetId="3">#REF!</definedName>
    <definedName name="total5">#REF!</definedName>
    <definedName name="total6">#REF!</definedName>
    <definedName name="totalob">'[44]Quadro de qntd'!$J$61</definedName>
    <definedName name="totcro">'[43]Cronograma FIS FINANC'!$K$20</definedName>
    <definedName name="TotCrP">[14]CombLub!#REF!</definedName>
    <definedName name="TotCrP_1">[14]CombLub!#REF!</definedName>
    <definedName name="TotCrP_1_4">[14]CombLub!#REF!</definedName>
    <definedName name="TotCrP_4">[14]CombLub!#REF!</definedName>
    <definedName name="TotCrP_6">[14]CombLub!#REF!</definedName>
    <definedName name="TotCrP_6_4">[14]CombLub!#REF!</definedName>
    <definedName name="Toto" localSheetId="0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Toto" localSheetId="3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Toto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TotUSM">[14]CombLub!#REF!</definedName>
    <definedName name="TotUSM_1">[14]CombLub!#REF!</definedName>
    <definedName name="TotUSM_1_4">[14]CombLub!#REF!</definedName>
    <definedName name="TotUSM_4">[14]CombLub!#REF!</definedName>
    <definedName name="TotUSM_6">[14]CombLub!#REF!</definedName>
    <definedName name="TotUSM_6_4">[14]CombLub!#REF!</definedName>
    <definedName name="tp6_12" localSheetId="0">#REF!</definedName>
    <definedName name="tp6_12" localSheetId="3">#REF!</definedName>
    <definedName name="tp6_12">#REF!</definedName>
    <definedName name="tp6_16" localSheetId="0">#REF!</definedName>
    <definedName name="tp6_16" localSheetId="3">#REF!</definedName>
    <definedName name="tp6_16">#REF!</definedName>
    <definedName name="TPI" localSheetId="0">#REF!</definedName>
    <definedName name="TPI" localSheetId="3">#REF!</definedName>
    <definedName name="TPI">#REF!</definedName>
    <definedName name="tpl1_2">#REF!</definedName>
    <definedName name="TPM">#REF!</definedName>
    <definedName name="tpmfs">#REF!</definedName>
    <definedName name="TPP">#REF!</definedName>
    <definedName name="transp">#REF!</definedName>
    <definedName name="transp_1">[14]Tel!#REF!</definedName>
    <definedName name="transp_1_4">[14]Tel!#REF!</definedName>
    <definedName name="transp_4">[14]Tel!#REF!</definedName>
    <definedName name="transp_6">[14]Tel!#REF!</definedName>
    <definedName name="transp_6_4">[14]Tel!#REF!</definedName>
    <definedName name="travessia">[12]PRECORC.XLS!#REF!</definedName>
    <definedName name="trb" localSheetId="0">#REF!</definedName>
    <definedName name="trb" localSheetId="3">#REF!</definedName>
    <definedName name="trb">#REF!</definedName>
    <definedName name="tre" localSheetId="0">#REF!</definedName>
    <definedName name="tre" localSheetId="3">#REF!</definedName>
    <definedName name="tre">#REF!</definedName>
    <definedName name="Trecho">'[25]Custos Unitarios'!$A$5</definedName>
    <definedName name="TRP" localSheetId="0">#REF!</definedName>
    <definedName name="TRP" localSheetId="3">#REF!</definedName>
    <definedName name="TRP">#REF!</definedName>
    <definedName name="ts">[42]PLANILHA!#REF!</definedName>
    <definedName name="tsd" localSheetId="0">#REF!</definedName>
    <definedName name="tsd" localSheetId="3">#REF!</definedName>
    <definedName name="tsd">#REF!</definedName>
    <definedName name="TSs" localSheetId="0">#REF!</definedName>
    <definedName name="TSs" localSheetId="3">#REF!</definedName>
    <definedName name="TSs">#REF!</definedName>
    <definedName name="TT">NA()</definedName>
    <definedName name="TT_1">NA()</definedName>
    <definedName name="TT_1_4">NA()</definedName>
    <definedName name="TT_4">NA()</definedName>
    <definedName name="TT_6">NA()</definedName>
    <definedName name="TT_6_4">NA()</definedName>
    <definedName name="ttc" localSheetId="0">#REF!</definedName>
    <definedName name="ttc" localSheetId="3">#REF!</definedName>
    <definedName name="ttc">#REF!</definedName>
    <definedName name="tte">#REF!</definedName>
    <definedName name="ttra">[42]PLANILHA!#REF!</definedName>
    <definedName name="tus" localSheetId="0">#REF!</definedName>
    <definedName name="tus" localSheetId="3">#REF!</definedName>
    <definedName name="tus">#REF!</definedName>
    <definedName name="tuso" localSheetId="0">#REF!</definedName>
    <definedName name="tuso" localSheetId="3">#REF!</definedName>
    <definedName name="tuso">#REF!</definedName>
    <definedName name="UN" localSheetId="0">#REF!</definedName>
    <definedName name="UN" localSheetId="3">#REF!</definedName>
    <definedName name="UN">#REF!</definedName>
    <definedName name="URV_MAR94">#REF!</definedName>
    <definedName name="USS">#REF!</definedName>
    <definedName name="v60120_">#REF!</definedName>
    <definedName name="Vaz_Tot">#REF!</definedName>
    <definedName name="Vaz_Tot_1">#REF!</definedName>
    <definedName name="Vaz_Tot_1_4">#REF!</definedName>
    <definedName name="Vaz_Tot_4">#REF!</definedName>
    <definedName name="Vaz_Tot_6">#REF!</definedName>
    <definedName name="Vaz_Tot_6_4">#REF!</definedName>
    <definedName name="Vazios">[37]Teor!$B$3:$B$7</definedName>
    <definedName name="VazMed_ha" localSheetId="0">#REF!</definedName>
    <definedName name="VazMed_ha" localSheetId="3">#REF!</definedName>
    <definedName name="VazMed_ha">#REF!</definedName>
    <definedName name="VazMed_ha_1" localSheetId="0">#REF!</definedName>
    <definedName name="VazMed_ha_1" localSheetId="3">#REF!</definedName>
    <definedName name="VazMed_ha_1">#REF!</definedName>
    <definedName name="VazMed_ha_1_4" localSheetId="0">#REF!</definedName>
    <definedName name="VazMed_ha_1_4" localSheetId="3">#REF!</definedName>
    <definedName name="VazMed_ha_1_4">#REF!</definedName>
    <definedName name="VazMed_ha_4">#REF!</definedName>
    <definedName name="VazMed_ha_6">#REF!</definedName>
    <definedName name="VazMed_ha_6_4">#REF!</definedName>
    <definedName name="VEICULOS">[12]PRECORC.XLS!#REF!</definedName>
    <definedName name="verde" localSheetId="0">#REF!</definedName>
    <definedName name="verde" localSheetId="3">#REF!</definedName>
    <definedName name="verde">#REF!</definedName>
    <definedName name="verdepav" localSheetId="0">#REF!</definedName>
    <definedName name="verdepav" localSheetId="3">#REF!</definedName>
    <definedName name="verdepav">#REF!</definedName>
    <definedName name="VIAGENS" localSheetId="0">[12]PRECORC.XLS!#REF!</definedName>
    <definedName name="VIAGENS" localSheetId="3">[12]PRECORC.XLS!#REF!</definedName>
    <definedName name="VIAGENS">[12]PRECORC.XLS!#REF!</definedName>
    <definedName name="VII" localSheetId="0">#REF!</definedName>
    <definedName name="VII" localSheetId="3">#REF!</definedName>
    <definedName name="VII">#REF!</definedName>
    <definedName name="VIP" localSheetId="0">#REF!</definedName>
    <definedName name="VIP" localSheetId="3">#REF!</definedName>
    <definedName name="VIP">#REF!</definedName>
    <definedName name="VLR" localSheetId="0">#REF!</definedName>
    <definedName name="VLR" localSheetId="3">#REF!</definedName>
    <definedName name="VLR">#REF!</definedName>
    <definedName name="Vol_distrib">#REF!</definedName>
    <definedName name="Vol_distrib_1">#REF!</definedName>
    <definedName name="Vol_distrib_1_4">#REF!</definedName>
    <definedName name="Vol_distrib_4">#REF!</definedName>
    <definedName name="Vol_distrib_6">#REF!</definedName>
    <definedName name="Vol_distrib_6_4">#REF!</definedName>
    <definedName name="vsb">#REF!</definedName>
    <definedName name="VTE">#REF!</definedName>
    <definedName name="w">NA()</definedName>
    <definedName name="wrn.relext." localSheetId="0" hidden="1">{#N/A,#N/A,TRUE,"Plan1"}</definedName>
    <definedName name="wrn.relext." localSheetId="3" hidden="1">{#N/A,#N/A,TRUE,"Plan1"}</definedName>
    <definedName name="wrn.relext." hidden="1">{#N/A,#N/A,TRUE,"Plan1"}</definedName>
    <definedName name="wrn.SOCIEDAD." localSheetId="0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." localSheetId="3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.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x">[37]Equipamentos!#REF!</definedName>
    <definedName name="XXX" localSheetId="0">'1 - RESUMO'!XXX</definedName>
    <definedName name="XXX" localSheetId="3">'4 - Cronograma'!XXX</definedName>
    <definedName name="XXX">XXX</definedName>
    <definedName name="XXXXXX" localSheetId="0">'1 - RESUMO'!XXXXXX</definedName>
    <definedName name="XXXXXX" localSheetId="3">'4 - Cronograma'!XXXXXX</definedName>
    <definedName name="XXXXXX">XXXXXX</definedName>
    <definedName name="xxxxxxxxxxx" localSheetId="0">#REF!</definedName>
    <definedName name="xxxxxxxxxxx" localSheetId="3">#REF!</definedName>
    <definedName name="xxxxxxxxxxx">#REF!</definedName>
    <definedName name="Z_0ACAB101_308A_41B5_864E_BF2D5B6DD21E_.wvu.PrintArea" localSheetId="3" hidden="1">'4 - Cronograma'!$A$2:$AG$48</definedName>
    <definedName name="Z_0ACAB101_308A_41B5_864E_BF2D5B6DD21E_.wvu.PrintTitles" localSheetId="3" hidden="1">'4 - Cronograma'!$A:$D,'4 - Cronograma'!$2:$6</definedName>
    <definedName name="Z_1337F82E_ABE8_4A04_A79F_525EA0B9DEFC_.wvu.PrintArea" localSheetId="3" hidden="1">'4 - Cronograma'!$A$2:$AG$48</definedName>
    <definedName name="Z_1337F82E_ABE8_4A04_A79F_525EA0B9DEFC_.wvu.PrintTitles" localSheetId="3" hidden="1">'4 - Cronograma'!$A:$D,'4 - Cronograma'!$2:$6</definedName>
    <definedName name="Z_284C5EE5_DE6F_42AE_94BF_DE154EEAEAAB_.wvu.PrintArea" localSheetId="0" hidden="1">'1 - RESUMO'!$A$1:$D$21</definedName>
    <definedName name="Z_284C5EE5_DE6F_42AE_94BF_DE154EEAEAAB_.wvu.PrintArea" localSheetId="3" hidden="1">'4 - Cronograma'!$A$2:$AG$48</definedName>
    <definedName name="Z_284C5EE5_DE6F_42AE_94BF_DE154EEAEAAB_.wvu.PrintTitles" localSheetId="0" hidden="1">'1 - RESUMO'!$1:$7</definedName>
    <definedName name="Z_284C5EE5_DE6F_42AE_94BF_DE154EEAEAAB_.wvu.PrintTitles" localSheetId="3" hidden="1">'4 - Cronograma'!$A:$D,'4 - Cronograma'!$2:$6</definedName>
    <definedName name="Z_2E365E95_FD2A_41AD_A6A1_7CD58504191B_.wvu.PrintArea" localSheetId="0" hidden="1">'1 - RESUMO'!$A$1:$D$21</definedName>
    <definedName name="Z_2E365E95_FD2A_41AD_A6A1_7CD58504191B_.wvu.PrintArea" localSheetId="3" hidden="1">'4 - Cronograma'!$A$2:$AG$48</definedName>
    <definedName name="Z_2E365E95_FD2A_41AD_A6A1_7CD58504191B_.wvu.PrintTitles" localSheetId="0" hidden="1">'1 - RESUMO'!$1:$7</definedName>
    <definedName name="Z_2E365E95_FD2A_41AD_A6A1_7CD58504191B_.wvu.PrintTitles" localSheetId="3" hidden="1">'4 - Cronograma'!$A:$D,'4 - Cronograma'!$2:$6</definedName>
    <definedName name="Z_392A36D7_6383_433A_A77D_D8811C11D66F_.wvu.PrintArea" localSheetId="3" hidden="1">'4 - Cronograma'!$A$2:$AG$48</definedName>
    <definedName name="Z_392A36D7_6383_433A_A77D_D8811C11D66F_.wvu.PrintTitles" localSheetId="3" hidden="1">'4 - Cronograma'!$A:$D,'4 - Cronograma'!$2:$6</definedName>
    <definedName name="Z_3EFC18B0_CF35_4639_BC20_FA4BDA0AB88E_.wvu.PrintArea" localSheetId="0" hidden="1">'1 - RESUMO'!$A$1:$D$21</definedName>
    <definedName name="Z_3EFC18B0_CF35_4639_BC20_FA4BDA0AB88E_.wvu.PrintArea" localSheetId="3" hidden="1">'4 - Cronograma'!$A$2:$AG$48</definedName>
    <definedName name="Z_3EFC18B0_CF35_4639_BC20_FA4BDA0AB88E_.wvu.PrintTitles" localSheetId="0" hidden="1">'1 - RESUMO'!$1:$7</definedName>
    <definedName name="Z_3EFC18B0_CF35_4639_BC20_FA4BDA0AB88E_.wvu.PrintTitles" localSheetId="3" hidden="1">'4 - Cronograma'!$A:$D,'4 - Cronograma'!$2:$6</definedName>
    <definedName name="Z_45122C32_4E92_4B83_8677_F1F9BEC90010_.wvu.PrintArea" localSheetId="3" hidden="1">'4 - Cronograma'!$A$2:$AG$48</definedName>
    <definedName name="Z_45122C32_4E92_4B83_8677_F1F9BEC90010_.wvu.PrintTitles" localSheetId="3" hidden="1">'4 - Cronograma'!$A:$D,'4 - Cronograma'!$2:$6</definedName>
    <definedName name="Z_77E9726F_6020_4201_BA19_E234E465DA3C_.wvu.PrintArea" localSheetId="3" hidden="1">'4 - Cronograma'!$A$2:$AG$48</definedName>
    <definedName name="Z_77E9726F_6020_4201_BA19_E234E465DA3C_.wvu.PrintTitles" localSheetId="3" hidden="1">'4 - Cronograma'!$A:$D,'4 - Cronograma'!$2:$6</definedName>
    <definedName name="Z_87557453_FFE2_4DE9_BDE0_AB1DA8B43FB3_.wvu.PrintArea" localSheetId="0" hidden="1">'1 - RESUMO'!$A$1:$D$21</definedName>
    <definedName name="Z_87557453_FFE2_4DE9_BDE0_AB1DA8B43FB3_.wvu.PrintTitles" localSheetId="0" hidden="1">'1 - RESUMO'!$1:$7</definedName>
    <definedName name="Z_AF7339EE_0D64_4185_A486_D16CC80C65B7_.wvu.PrintArea" localSheetId="0" hidden="1">'1 - RESUMO'!$A$1:$E$21</definedName>
    <definedName name="Z_AF7339EE_0D64_4185_A486_D16CC80C65B7_.wvu.PrintArea" localSheetId="3" hidden="1">'4 - Cronograma'!$A$1:$AG$48</definedName>
    <definedName name="Z_AF7339EE_0D64_4185_A486_D16CC80C65B7_.wvu.PrintTitles" localSheetId="0" hidden="1">'1 - RESUMO'!$1:$7</definedName>
    <definedName name="Z_AF7339EE_0D64_4185_A486_D16CC80C65B7_.wvu.PrintTitles" localSheetId="3" hidden="1">'4 - Cronograma'!$A:$D,'4 - Cronograma'!$1:$6</definedName>
    <definedName name="Z_C0F7A396_0460_4F2E_81E3_0173429A21B0_.wvu.PrintArea" localSheetId="3" hidden="1">'4 - Cronograma'!$A$2:$AG$48</definedName>
    <definedName name="Z_C0F7A396_0460_4F2E_81E3_0173429A21B0_.wvu.PrintTitles" localSheetId="3" hidden="1">'4 - Cronograma'!$A:$D,'4 - Cronograma'!$2:$6</definedName>
    <definedName name="Z_CB8511A0_FC49_4094_AB3E_FA0A1E313C48_.wvu.PrintArea" localSheetId="3" hidden="1">'4 - Cronograma'!$A$2:$AG$48</definedName>
    <definedName name="Z_CB8511A0_FC49_4094_AB3E_FA0A1E313C48_.wvu.PrintTitles" localSheetId="3" hidden="1">'4 - Cronograma'!$A:$D,'4 - Cronograma'!$2:$6</definedName>
    <definedName name="Z_D93BB1DB_EEAD_4887_BBBE_AC4BE2F0456F_.wvu.PrintArea" localSheetId="3" hidden="1">'4 - Cronograma'!$A$2:$AG$48</definedName>
    <definedName name="Z_D93BB1DB_EEAD_4887_BBBE_AC4BE2F0456F_.wvu.PrintTitles" localSheetId="3" hidden="1">'4 - Cronograma'!$A:$D,'4 - Cronograma'!$2:$6</definedName>
    <definedName name="Z_DB49B577_11FF_4202_91CC_AAF972207011_.wvu.PrintArea" localSheetId="0" hidden="1">'1 - RESUMO'!$A$1:$D$21</definedName>
    <definedName name="Z_DB49B577_11FF_4202_91CC_AAF972207011_.wvu.PrintArea" localSheetId="3" hidden="1">'4 - Cronograma'!$A$2:$AG$48</definedName>
    <definedName name="Z_DB49B577_11FF_4202_91CC_AAF972207011_.wvu.PrintTitles" localSheetId="0" hidden="1">'1 - RESUMO'!$1:$7</definedName>
    <definedName name="Z_DB49B577_11FF_4202_91CC_AAF972207011_.wvu.PrintTitles" localSheetId="3" hidden="1">'4 - Cronograma'!$A:$D,'4 - Cronograma'!$2:$6</definedName>
    <definedName name="zar" localSheetId="0">#REF!</definedName>
    <definedName name="zar" localSheetId="3">#REF!</definedName>
    <definedName name="zar">#REF!</definedName>
    <definedName name="zenil" localSheetId="0">#REF!</definedName>
    <definedName name="zenil" localSheetId="3">#REF!</definedName>
    <definedName name="zeni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7" l="1"/>
  <c r="B8" i="7"/>
  <c r="D10" i="7" l="1"/>
  <c r="AG42" i="8" l="1"/>
  <c r="AG39" i="8"/>
  <c r="AG36" i="8"/>
  <c r="AG33" i="8"/>
  <c r="AG30" i="8"/>
  <c r="AG27" i="8"/>
  <c r="AG24" i="8"/>
  <c r="AG21" i="8"/>
  <c r="AG18" i="8"/>
  <c r="AG15" i="8"/>
  <c r="AG12" i="8"/>
  <c r="D12" i="8"/>
  <c r="D42" i="8"/>
  <c r="D39" i="8"/>
  <c r="D36" i="8"/>
  <c r="D33" i="8"/>
  <c r="D30" i="8"/>
  <c r="D27" i="8"/>
  <c r="D24" i="8"/>
  <c r="D21" i="8"/>
  <c r="D18" i="8"/>
  <c r="D15" i="8"/>
  <c r="D12" i="7"/>
  <c r="E9" i="7"/>
  <c r="E21" i="7" s="1"/>
  <c r="D16" i="7"/>
  <c r="D20" i="7" l="1"/>
  <c r="D18" i="7"/>
  <c r="D14" i="7"/>
  <c r="D44" i="8"/>
  <c r="D17" i="7"/>
  <c r="D13" i="7"/>
  <c r="D15" i="7"/>
  <c r="D19" i="7"/>
  <c r="D9" i="7" l="1"/>
  <c r="B5" i="8" l="1"/>
  <c r="D4" i="8"/>
  <c r="B4" i="8"/>
  <c r="D3" i="8"/>
  <c r="B3" i="8"/>
  <c r="A1" i="8"/>
  <c r="E6" i="7"/>
  <c r="D6" i="7"/>
  <c r="B6" i="7"/>
  <c r="A6" i="7"/>
  <c r="E5" i="7"/>
  <c r="D5" i="7"/>
  <c r="B5" i="7" a="1"/>
  <c r="B5" i="7" s="1"/>
  <c r="A5" i="7"/>
  <c r="E4" i="7"/>
  <c r="D4" i="7"/>
  <c r="B4" i="7" a="1"/>
  <c r="B4" i="7" s="1"/>
  <c r="A4" i="7"/>
  <c r="E3" i="7"/>
  <c r="D3" i="7"/>
  <c r="B3" i="7" a="1"/>
  <c r="B3" i="7" s="1"/>
  <c r="A3" i="7"/>
  <c r="A1" i="7" a="1"/>
  <c r="A1" i="7" s="1"/>
  <c r="B11" i="8" l="1"/>
  <c r="B14" i="8"/>
  <c r="B38" i="8"/>
  <c r="B35" i="8"/>
  <c r="B32" i="8"/>
  <c r="D14" i="8"/>
  <c r="AF14" i="8" s="1"/>
  <c r="B17" i="8"/>
  <c r="B29" i="8"/>
  <c r="B26" i="8"/>
  <c r="B23" i="8"/>
  <c r="B20" i="8"/>
  <c r="B41" i="8"/>
  <c r="D29" i="8"/>
  <c r="Z29" i="8" s="1"/>
  <c r="D17" i="8"/>
  <c r="AF17" i="8" s="1"/>
  <c r="D11" i="8"/>
  <c r="J11" i="8" s="1"/>
  <c r="D35" i="8"/>
  <c r="AA35" i="8" s="1"/>
  <c r="D41" i="8"/>
  <c r="AF41" i="8" s="1"/>
  <c r="D26" i="8"/>
  <c r="AC26" i="8" s="1"/>
  <c r="D32" i="8"/>
  <c r="U32" i="8" s="1"/>
  <c r="D20" i="8"/>
  <c r="R20" i="8" s="1"/>
  <c r="D23" i="8"/>
  <c r="W23" i="8" s="1"/>
  <c r="D38" i="8"/>
  <c r="AE38" i="8" s="1"/>
  <c r="B8" i="8"/>
  <c r="D8" i="8"/>
  <c r="W32" i="8" l="1"/>
  <c r="AC17" i="8"/>
  <c r="AE41" i="8"/>
  <c r="L11" i="8"/>
  <c r="L9" i="8" s="1"/>
  <c r="L8" i="8" s="1"/>
  <c r="L47" i="8" s="1"/>
  <c r="I11" i="8"/>
  <c r="I9" i="8" s="1"/>
  <c r="I8" i="8" s="1"/>
  <c r="I47" i="8" s="1"/>
  <c r="F11" i="8"/>
  <c r="F9" i="8" s="1"/>
  <c r="AE17" i="8"/>
  <c r="U29" i="8"/>
  <c r="V35" i="8"/>
  <c r="Q29" i="8"/>
  <c r="T17" i="8"/>
  <c r="Z17" i="8"/>
  <c r="T32" i="8"/>
  <c r="S32" i="8"/>
  <c r="O29" i="8"/>
  <c r="X32" i="8"/>
  <c r="S20" i="8"/>
  <c r="W29" i="8"/>
  <c r="Y32" i="8"/>
  <c r="P20" i="8"/>
  <c r="AA29" i="8"/>
  <c r="AD41" i="8"/>
  <c r="T20" i="8"/>
  <c r="X35" i="8"/>
  <c r="AC41" i="8"/>
  <c r="Z32" i="8"/>
  <c r="Y26" i="8"/>
  <c r="U26" i="8"/>
  <c r="AE26" i="8"/>
  <c r="T26" i="8"/>
  <c r="R32" i="8"/>
  <c r="O32" i="8"/>
  <c r="O26" i="8"/>
  <c r="AD35" i="8"/>
  <c r="R17" i="8"/>
  <c r="N26" i="8"/>
  <c r="AD26" i="8"/>
  <c r="P26" i="8"/>
  <c r="Q26" i="8"/>
  <c r="AA26" i="8"/>
  <c r="V32" i="8"/>
  <c r="AB26" i="8"/>
  <c r="Z26" i="8"/>
  <c r="V26" i="8"/>
  <c r="P32" i="8"/>
  <c r="W26" i="8"/>
  <c r="S26" i="8"/>
  <c r="R26" i="8"/>
  <c r="X26" i="8"/>
  <c r="W17" i="8"/>
  <c r="AD17" i="8"/>
  <c r="P38" i="8"/>
  <c r="M17" i="8"/>
  <c r="Z35" i="8"/>
  <c r="AA17" i="8"/>
  <c r="V23" i="8"/>
  <c r="S29" i="8"/>
  <c r="Y17" i="8"/>
  <c r="AB38" i="8"/>
  <c r="W35" i="8"/>
  <c r="E11" i="8"/>
  <c r="H11" i="8"/>
  <c r="H9" i="8" s="1"/>
  <c r="H8" i="8" s="1"/>
  <c r="Q38" i="8"/>
  <c r="U17" i="8"/>
  <c r="AB35" i="8"/>
  <c r="AE29" i="8"/>
  <c r="AC38" i="8"/>
  <c r="U35" i="8"/>
  <c r="X29" i="8"/>
  <c r="Q17" i="8"/>
  <c r="Y29" i="8"/>
  <c r="Y23" i="8"/>
  <c r="O38" i="8"/>
  <c r="G11" i="8"/>
  <c r="G9" i="8" s="1"/>
  <c r="G8" i="8" s="1"/>
  <c r="Y35" i="8"/>
  <c r="R29" i="8"/>
  <c r="O17" i="8"/>
  <c r="AB29" i="8"/>
  <c r="T29" i="8"/>
  <c r="AD38" i="8"/>
  <c r="U23" i="8"/>
  <c r="AA38" i="8"/>
  <c r="Q32" i="8"/>
  <c r="X17" i="8"/>
  <c r="K11" i="8"/>
  <c r="K9" i="8" s="1"/>
  <c r="K8" i="8" s="1"/>
  <c r="Z38" i="8"/>
  <c r="AB17" i="8"/>
  <c r="N17" i="8"/>
  <c r="AC29" i="8"/>
  <c r="V17" i="8"/>
  <c r="P17" i="8"/>
  <c r="P29" i="8"/>
  <c r="Z23" i="8"/>
  <c r="AC35" i="8"/>
  <c r="X23" i="8"/>
  <c r="S17" i="8"/>
  <c r="V29" i="8"/>
  <c r="AD29" i="8"/>
  <c r="N38" i="8"/>
  <c r="Q20" i="8"/>
  <c r="O20" i="8"/>
  <c r="M14" i="8"/>
  <c r="AG14" i="8" s="1"/>
  <c r="J9" i="8"/>
  <c r="J8" i="8" s="1"/>
  <c r="J47" i="8" s="1"/>
  <c r="AF9" i="8"/>
  <c r="AF8" i="8" s="1"/>
  <c r="AF47" i="8" s="1"/>
  <c r="W9" i="8" l="1"/>
  <c r="W8" i="8" s="1"/>
  <c r="W47" i="8" s="1"/>
  <c r="W45" i="8" s="1"/>
  <c r="AG41" i="8"/>
  <c r="O9" i="8"/>
  <c r="O8" i="8" s="1"/>
  <c r="AE9" i="8"/>
  <c r="AE8" i="8" s="1"/>
  <c r="AE47" i="8" s="1"/>
  <c r="AE45" i="8" s="1"/>
  <c r="U9" i="8"/>
  <c r="U8" i="8" s="1"/>
  <c r="U47" i="8" s="1"/>
  <c r="U45" i="8" s="1"/>
  <c r="AG38" i="8"/>
  <c r="V9" i="8"/>
  <c r="V8" i="8" s="1"/>
  <c r="AA9" i="8"/>
  <c r="AA8" i="8" s="1"/>
  <c r="AA47" i="8" s="1"/>
  <c r="AA45" i="8" s="1"/>
  <c r="AG26" i="8"/>
  <c r="T9" i="8"/>
  <c r="T8" i="8" s="1"/>
  <c r="T47" i="8" s="1"/>
  <c r="T45" i="8" s="1"/>
  <c r="AG11" i="8"/>
  <c r="M9" i="8"/>
  <c r="M8" i="8" s="1"/>
  <c r="M47" i="8" s="1"/>
  <c r="M45" i="8" s="1"/>
  <c r="AG32" i="8"/>
  <c r="AG20" i="8"/>
  <c r="X9" i="8"/>
  <c r="X8" i="8" s="1"/>
  <c r="X47" i="8" s="1"/>
  <c r="X45" i="8" s="1"/>
  <c r="AG35" i="8"/>
  <c r="Y9" i="8"/>
  <c r="Y8" i="8" s="1"/>
  <c r="Y47" i="8" s="1"/>
  <c r="AB9" i="8"/>
  <c r="AB8" i="8" s="1"/>
  <c r="AB47" i="8" s="1"/>
  <c r="AB45" i="8" s="1"/>
  <c r="AC9" i="8"/>
  <c r="AC8" i="8" s="1"/>
  <c r="AC47" i="8" s="1"/>
  <c r="AC45" i="8" s="1"/>
  <c r="S9" i="8"/>
  <c r="S8" i="8" s="1"/>
  <c r="AD9" i="8"/>
  <c r="AD8" i="8" s="1"/>
  <c r="AD47" i="8" s="1"/>
  <c r="AD45" i="8" s="1"/>
  <c r="V47" i="8"/>
  <c r="V45" i="8" s="1"/>
  <c r="E9" i="8"/>
  <c r="E8" i="8" s="1"/>
  <c r="E47" i="8" s="1"/>
  <c r="E45" i="8" s="1"/>
  <c r="E46" i="8" s="1"/>
  <c r="AG29" i="8"/>
  <c r="P9" i="8"/>
  <c r="P8" i="8" s="1"/>
  <c r="P47" i="8" s="1"/>
  <c r="P45" i="8" s="1"/>
  <c r="O47" i="8"/>
  <c r="O45" i="8" s="1"/>
  <c r="S47" i="8"/>
  <c r="S45" i="8" s="1"/>
  <c r="Q9" i="8"/>
  <c r="Q8" i="8" s="1"/>
  <c r="Q47" i="8" s="1"/>
  <c r="Q45" i="8" s="1"/>
  <c r="AG17" i="8"/>
  <c r="AG23" i="8"/>
  <c r="G47" i="8"/>
  <c r="G45" i="8" s="1"/>
  <c r="N9" i="8"/>
  <c r="N8" i="8" s="1"/>
  <c r="N47" i="8" s="1"/>
  <c r="N45" i="8" s="1"/>
  <c r="Z9" i="8"/>
  <c r="Z8" i="8" s="1"/>
  <c r="Z47" i="8" s="1"/>
  <c r="Z45" i="8" s="1"/>
  <c r="K47" i="8"/>
  <c r="K45" i="8" s="1"/>
  <c r="H47" i="8"/>
  <c r="H45" i="8" s="1"/>
  <c r="R9" i="8"/>
  <c r="R8" i="8" s="1"/>
  <c r="R47" i="8" s="1"/>
  <c r="R45" i="8" s="1"/>
  <c r="L45" i="8"/>
  <c r="I45" i="8"/>
  <c r="AF45" i="8"/>
  <c r="J45" i="8"/>
  <c r="F8" i="8"/>
  <c r="D9" i="8" l="1"/>
  <c r="AG8" i="8"/>
  <c r="Y45" i="8" s="1"/>
  <c r="F47" i="8"/>
  <c r="F45" i="8" s="1"/>
  <c r="F46" i="8" s="1"/>
  <c r="G46" i="8" s="1"/>
  <c r="H46" i="8" s="1"/>
  <c r="I46" i="8" s="1"/>
  <c r="J46" i="8" s="1"/>
  <c r="K46" i="8" s="1"/>
  <c r="L46" i="8" s="1"/>
  <c r="M46" i="8" s="1"/>
  <c r="N46" i="8" s="1"/>
  <c r="O46" i="8" s="1"/>
  <c r="P46" i="8" s="1"/>
  <c r="Q46" i="8" s="1"/>
  <c r="R46" i="8" s="1"/>
  <c r="S46" i="8" s="1"/>
  <c r="T46" i="8" s="1"/>
  <c r="U46" i="8" s="1"/>
  <c r="V46" i="8" s="1"/>
  <c r="W46" i="8" s="1"/>
  <c r="X46" i="8" s="1"/>
  <c r="Y46" i="8" s="1"/>
  <c r="Z46" i="8" s="1"/>
  <c r="AA46" i="8" s="1"/>
  <c r="AB46" i="8" s="1"/>
  <c r="AC46" i="8" s="1"/>
  <c r="AD46" i="8" s="1"/>
  <c r="AE46" i="8" s="1"/>
  <c r="AF46" i="8" s="1"/>
  <c r="AG9" i="8"/>
  <c r="E48" i="8"/>
  <c r="F48" i="8" l="1"/>
  <c r="G48" i="8" s="1"/>
  <c r="H48" i="8" s="1"/>
  <c r="I48" i="8" s="1"/>
  <c r="J48" i="8" s="1"/>
  <c r="K48" i="8" s="1"/>
  <c r="L48" i="8" s="1"/>
  <c r="M48" i="8" s="1"/>
  <c r="N48" i="8" s="1"/>
  <c r="O48" i="8" s="1"/>
  <c r="P48" i="8" s="1"/>
  <c r="Q48" i="8" s="1"/>
  <c r="R48" i="8" s="1"/>
  <c r="S48" i="8" s="1"/>
  <c r="T48" i="8" s="1"/>
  <c r="U48" i="8" s="1"/>
  <c r="V48" i="8" s="1"/>
  <c r="W48" i="8" s="1"/>
  <c r="X48" i="8" s="1"/>
  <c r="Y48" i="8" s="1"/>
  <c r="Z48" i="8" s="1"/>
  <c r="AA48" i="8" s="1"/>
  <c r="AB48" i="8" s="1"/>
  <c r="AC48" i="8" s="1"/>
  <c r="AD48" i="8" s="1"/>
  <c r="AE48" i="8" s="1"/>
  <c r="AF48" i="8" s="1"/>
  <c r="H6" i="7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<sst xmlns="http://schemas.openxmlformats.org/spreadsheetml/2006/main" count="4991" uniqueCount="2127">
  <si>
    <t>VALOR</t>
  </si>
  <si>
    <t>OBJETO:</t>
  </si>
  <si>
    <t>BDI: SERV.</t>
  </si>
  <si>
    <t>LOCALIDADE:</t>
  </si>
  <si>
    <t>BDI: MAT. EQUIP.</t>
  </si>
  <si>
    <t>TAB. DE REFER.</t>
  </si>
  <si>
    <t>DATA BASE:</t>
  </si>
  <si>
    <t>ITEM</t>
  </si>
  <si>
    <t>ETAPA</t>
  </si>
  <si>
    <t>TOTAL</t>
  </si>
  <si>
    <t>1º MÊS</t>
  </si>
  <si>
    <t>2º MÊS</t>
  </si>
  <si>
    <t>3º MÊS</t>
  </si>
  <si>
    <t>4º MÊS</t>
  </si>
  <si>
    <t>5º MÊS</t>
  </si>
  <si>
    <t>6º MÊS</t>
  </si>
  <si>
    <t>7º MÊS</t>
  </si>
  <si>
    <t>8º MÊS</t>
  </si>
  <si>
    <t>9º MÊS</t>
  </si>
  <si>
    <t>10º MÊS</t>
  </si>
  <si>
    <t>11º MÊS</t>
  </si>
  <si>
    <t>12º MÊS</t>
  </si>
  <si>
    <t>13º MÊS</t>
  </si>
  <si>
    <t>14º MÊS</t>
  </si>
  <si>
    <t>15º MÊS</t>
  </si>
  <si>
    <t>16º MÊS</t>
  </si>
  <si>
    <t>17º MÊS</t>
  </si>
  <si>
    <t>18º MÊS</t>
  </si>
  <si>
    <t>19º MÊS</t>
  </si>
  <si>
    <t>20º MÊS</t>
  </si>
  <si>
    <t>TOTAL GERAL</t>
  </si>
  <si>
    <t>PORCENTAGEM POR MÊS</t>
  </si>
  <si>
    <t>PORCENTAGEM ACUMULADA</t>
  </si>
  <si>
    <t>TOTAL POR MÊS</t>
  </si>
  <si>
    <t>TOTAL ACUMULADO</t>
  </si>
  <si>
    <t>MOBILIZAÇÃO E DESMOBILIZAÇÃO</t>
  </si>
  <si>
    <t>INSTALAÇÃO DA OBRA</t>
  </si>
  <si>
    <t>ENSECADEIRA PROVISÓRIA</t>
  </si>
  <si>
    <t>ESTRUTURA DE TOMADA D'ÁGUA DO RC-500</t>
  </si>
  <si>
    <t>FINALIZAÇÃO DA OBRA</t>
  </si>
  <si>
    <t>ESTUDOS E PROJETOS</t>
  </si>
  <si>
    <t>21º MÊS</t>
  </si>
  <si>
    <t>22º MÊS</t>
  </si>
  <si>
    <t>23º MÊS</t>
  </si>
  <si>
    <t>24º MÊS</t>
  </si>
  <si>
    <t>25º MÊS</t>
  </si>
  <si>
    <t>26º MÊS</t>
  </si>
  <si>
    <t>27º MÊS</t>
  </si>
  <si>
    <t>28º MÊS</t>
  </si>
  <si>
    <t>COSNTRUÇÃO DE REDES DE ABASTECIMENTO DE ÁGUA, COLETA DE ESGOTO E CONSTRUÇÕES CORRELATAS</t>
  </si>
  <si>
    <t>RESUMO</t>
  </si>
  <si>
    <t>1º</t>
  </si>
  <si>
    <t>2º</t>
  </si>
  <si>
    <t>3º</t>
  </si>
  <si>
    <t>UNIDADE</t>
  </si>
  <si>
    <t>%</t>
  </si>
  <si>
    <t>SERVIÇOS</t>
  </si>
  <si>
    <t xml:space="preserve">TOTAL </t>
  </si>
  <si>
    <t>CRONOGRAMA</t>
  </si>
  <si>
    <t>CANAL PRINCIPAL PIS - CP500-2</t>
  </si>
  <si>
    <t>SISTEMA DE DRENAGEM DO SISTEMA ADUTOR</t>
  </si>
  <si>
    <t>SISTEMA VIÁRIO DO SISTEMA ADUTOR</t>
  </si>
  <si>
    <t>OBRAS DE ARTES ESPECIAIS</t>
  </si>
  <si>
    <t>SERVIÇOS COMPLEMENTARES</t>
  </si>
  <si>
    <t>Obra</t>
  </si>
  <si>
    <t>Bancos</t>
  </si>
  <si>
    <t>B.D.I.</t>
  </si>
  <si>
    <t>Encargos Sociais</t>
  </si>
  <si>
    <t>Canal do Sertão Baiano_V04 - AGGCT</t>
  </si>
  <si>
    <t xml:space="preserve">SINAPI - 06/2026 - Bahia
SBC - 07/2026 - Bahia
SICRO3 - 04/2026 - Bahia
ORSE - 04/2026 - Sergipe
SEDOP - 03/2026 - Pará
SEINFRA - 028 - Ceará
SETOP - 04/2026 - Minas Gerais
IOPES - 04/2026 - Espírito Santo
SIURB - 01/2026 - São Paulo
SIURB INFRA - 01/2026 - São Paulo
SUDECAP - 04/2026 - Minas Gerais
CPOS/CDHU - 06/2026 - São Paulo
FDE - 04/2026 - São Paulo
AGESUL - 01/2026 - Mato Grosso do Sul
AGETOP CIVIL - 04/2026 - Goiás
AGETOP RODOVIARIA - 04/2026 - Goiás
EMBASA - 06/2025 - Bahia
CAERN - 01/2026 - Rio Grande do Norte
EMOP - 06/2026 - Rio de Janeiro
SCO - 06/2026 - Rio de Janeiro
</t>
  </si>
  <si>
    <t>22,56%</t>
  </si>
  <si>
    <t>Não Desonerado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</si>
  <si>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</si>
  <si>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</si>
  <si>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</si>
  <si>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</si>
  <si>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</si>
  <si>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</si>
  <si>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</si>
  <si>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</si>
  <si>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</si>
  <si>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</si>
  <si>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</si>
  <si>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</si>
  <si>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ADMINISTRAÇÃO DE OBRAS</t>
  </si>
  <si>
    <t xml:space="preserve"> 1.1 </t>
  </si>
  <si>
    <t>PARCELA FIXA DA ADMINISTRAÇÃO LOCAL</t>
  </si>
  <si>
    <t xml:space="preserve"> 1.1.1 </t>
  </si>
  <si>
    <t>GERÊNCIA TÉCNICA GERAL - MÃO DE OBRA</t>
  </si>
  <si>
    <t xml:space="preserve"> 1.1.1.1 </t>
  </si>
  <si>
    <t xml:space="preserve"> 93568 </t>
  </si>
  <si>
    <t>SINAPI</t>
  </si>
  <si>
    <t>ENGENHEIRO CIVIL DE OBRA SENIOR COM ENCARGOS COMPLEMENTARES</t>
  </si>
  <si>
    <t>MES</t>
  </si>
  <si>
    <t xml:space="preserve"> 1.1.1.2 </t>
  </si>
  <si>
    <t xml:space="preserve"> 93572 </t>
  </si>
  <si>
    <t>ENCARREGADO GERAL DE OBRAS COM ENCARGOS COMPLEMENTARES</t>
  </si>
  <si>
    <t xml:space="preserve"> 1.1.1.3 </t>
  </si>
  <si>
    <t xml:space="preserve"> COMP-01 </t>
  </si>
  <si>
    <t>Próprio</t>
  </si>
  <si>
    <t>TÉCNICO DE MEIO AMBIENTE COM ENCARGOS COMPLEMENTARES E ENCARGOS SOCIAIS</t>
  </si>
  <si>
    <t>mes</t>
  </si>
  <si>
    <t xml:space="preserve"> 1.1.1.4 </t>
  </si>
  <si>
    <t xml:space="preserve"> COMP-02 </t>
  </si>
  <si>
    <t>SECRETÁRIA COM ENCARGOS SOCIAIS E COMPLEMENTARES</t>
  </si>
  <si>
    <t xml:space="preserve"> 1.1.2 </t>
  </si>
  <si>
    <t>GERÊNCIA TÉCNICA GERAL - VEÍCULOS</t>
  </si>
  <si>
    <t xml:space="preserve"> 1.1.2.1 </t>
  </si>
  <si>
    <t xml:space="preserve"> COMP-03 </t>
  </si>
  <si>
    <t>Veículo tipo pick-up, cabine dupla - 2.0 16V 4x4 diesel Aut. sem motorista - CODEVASF</t>
  </si>
  <si>
    <t xml:space="preserve"> 1.1.2.2 </t>
  </si>
  <si>
    <t xml:space="preserve"> COMP-04 </t>
  </si>
  <si>
    <t>ÔNIBUS COM CAPACIDADE PARA 80 PASSAGEIROS - 175 KW</t>
  </si>
  <si>
    <t xml:space="preserve"> 1.1.3 </t>
  </si>
  <si>
    <t>GERÊNCIA TÉCNICA AUXILIAR - MÃO DE OBRA</t>
  </si>
  <si>
    <t xml:space="preserve"> 1.1.3.1 </t>
  </si>
  <si>
    <t xml:space="preserve"> 101390 </t>
  </si>
  <si>
    <t>AUXILIAR TÉCNICO / ASSISTENTE DE ENGENHARIA COM ENCARGOS COMPLEMENTARES</t>
  </si>
  <si>
    <t xml:space="preserve"> 1.1.4 </t>
  </si>
  <si>
    <t>GERÊNCIA ADMINISTRATIVA GERAL - MÃO DE OBRA</t>
  </si>
  <si>
    <t xml:space="preserve"> 1.1.4.1 </t>
  </si>
  <si>
    <t>CHEFE DO SETOR ADMINISTRATIVO COM ENCARGOS SOCIAIS E COMPLEMENTARES</t>
  </si>
  <si>
    <t xml:space="preserve"> 1.1.4.2 </t>
  </si>
  <si>
    <t xml:space="preserve"> 101388 </t>
  </si>
  <si>
    <t>PORTEIRO COM ENCARGOS SOCIAIS E COMPLEMENTARES</t>
  </si>
  <si>
    <t xml:space="preserve"> 1.1.4.3 </t>
  </si>
  <si>
    <t xml:space="preserve"> 101460 </t>
  </si>
  <si>
    <t>VIGIA DIURNO COM ENCARGOS COMPLEMENTARES</t>
  </si>
  <si>
    <t xml:space="preserve"> 1.1.5 </t>
  </si>
  <si>
    <t>GERÊNCIA ADMINISTRATIVA GERAL - VEÍCULOS</t>
  </si>
  <si>
    <t xml:space="preserve"> 1.1.5.1 </t>
  </si>
  <si>
    <t xml:space="preserve"> COMP-22 </t>
  </si>
  <si>
    <t>Veículo Leve 1.0 T. Flex 12V 5p - CODEVASF</t>
  </si>
  <si>
    <t xml:space="preserve"> 1.1.6 </t>
  </si>
  <si>
    <t>GERÊNCIA ADMINISTRATIVA AUXILIAR - MÃO DE OBRA</t>
  </si>
  <si>
    <t xml:space="preserve"> 1.1.6.1 </t>
  </si>
  <si>
    <t xml:space="preserve"> 93566 </t>
  </si>
  <si>
    <t>AUXILIAR DE ESCRITORIO COM ENCARGOS COMPLEMENTARES</t>
  </si>
  <si>
    <t xml:space="preserve"> 1.1.6.2 </t>
  </si>
  <si>
    <t>FAXINEIRO COM ENCARGOS SOCIAIS E COMPLEMENTARES</t>
  </si>
  <si>
    <t xml:space="preserve"> 1.2 </t>
  </si>
  <si>
    <t>PARCELA VINCULADA DA ADMINISTRAÇÃO LOCAL</t>
  </si>
  <si>
    <t xml:space="preserve"> 1.2.1 </t>
  </si>
  <si>
    <t>TERRAPLENAGEM - MÃO DE OBRA</t>
  </si>
  <si>
    <t xml:space="preserve"> 1.2.1.1 </t>
  </si>
  <si>
    <t xml:space="preserve"> 1.2.2 </t>
  </si>
  <si>
    <t>TOPOGRAFIA - MÃO DE OBRA</t>
  </si>
  <si>
    <t xml:space="preserve"> 1.2.2.1 </t>
  </si>
  <si>
    <t xml:space="preserve"> 94296 </t>
  </si>
  <si>
    <t>TOPOGRAFO COM ENCARGOS COMPLEMENTARES</t>
  </si>
  <si>
    <t xml:space="preserve"> 1.2.2.2 </t>
  </si>
  <si>
    <t xml:space="preserve"> 101389 </t>
  </si>
  <si>
    <t>AUXILIAR DE TOPÓGRAFO COM ENCARGOS COMPLEMENTARES</t>
  </si>
  <si>
    <t xml:space="preserve"> 1.2.3 </t>
  </si>
  <si>
    <t>MEDICINA E SEGURANÇA DO TRABALHO</t>
  </si>
  <si>
    <t xml:space="preserve"> 1.2.3.1 </t>
  </si>
  <si>
    <t xml:space="preserve"> 100321 </t>
  </si>
  <si>
    <t>TÉCNICO EM SEGURANÇA DO TRABALHO COM ENCARGOS COMPLEMENTARES</t>
  </si>
  <si>
    <t xml:space="preserve"> 1.2.3.2 </t>
  </si>
  <si>
    <t xml:space="preserve"> 93567 </t>
  </si>
  <si>
    <t>ENGENHEIRO DE SEGURANÇA DO TRABALHO COM ENCARGOS COMPLEMENTARES E SOCIAIS</t>
  </si>
  <si>
    <t xml:space="preserve"> 1.2.3.3 </t>
  </si>
  <si>
    <t xml:space="preserve"> 05.105.0180-A </t>
  </si>
  <si>
    <t>EMOP</t>
  </si>
  <si>
    <t>MÉDICO DE SEGURANÇA DO TRABALHO COM ENCARGOS COMPLEMENTARES E SOCIAIS</t>
  </si>
  <si>
    <t xml:space="preserve"> 1.2.4 </t>
  </si>
  <si>
    <t>ESPECIALISTAS / CONSULTORES</t>
  </si>
  <si>
    <t xml:space="preserve"> 1.2.4.1 </t>
  </si>
  <si>
    <t>ENGENHEIRO MECÂNICO DE OBRA PLENO COM ENCARGOS COMPLEMENTARES</t>
  </si>
  <si>
    <t xml:space="preserve"> 1.2.4.2 </t>
  </si>
  <si>
    <t>ENGENHEIRO ELETRICISTA DE OBRA PLENO COM ENCARGOS COMPLEMENTARES</t>
  </si>
  <si>
    <t xml:space="preserve"> 1.2.4.3 </t>
  </si>
  <si>
    <t xml:space="preserve"> 101457 </t>
  </si>
  <si>
    <t>GEOTECNICO COM ENCARGOS SOCIAIS E COMPLEMENTARES</t>
  </si>
  <si>
    <t xml:space="preserve"> 1.2.4.4 </t>
  </si>
  <si>
    <t xml:space="preserve"> 01.050.0707-0 </t>
  </si>
  <si>
    <t>GEÓLOGO COM ENCARGOS SOCIAIS E COMPLEMENTARES</t>
  </si>
  <si>
    <t xml:space="preserve"> 1.2.4.5 </t>
  </si>
  <si>
    <t>ENGENHEIRO DE MINAS COM ENCARGOS SOCIAIS E COMPLEMENTARES</t>
  </si>
  <si>
    <t xml:space="preserve"> 1.2.4.6 </t>
  </si>
  <si>
    <t>ENGENHEIRO CIVIL DE OBRA PLENO COM ENCARGOS COMPLEMENTARES</t>
  </si>
  <si>
    <t xml:space="preserve"> 1.2.5 </t>
  </si>
  <si>
    <t>ALMOXARIFADO</t>
  </si>
  <si>
    <t xml:space="preserve"> 1.2.5.1 </t>
  </si>
  <si>
    <t xml:space="preserve"> 93563 </t>
  </si>
  <si>
    <t>ALMOXARIFE COM ENCARGOS COMPLEMENTARES</t>
  </si>
  <si>
    <t xml:space="preserve"> 1.2.5.2 </t>
  </si>
  <si>
    <t xml:space="preserve"> 100316 </t>
  </si>
  <si>
    <t>AUXILIAR DE ALMOXARIFE COM ENCARGOS COMPLEMENTARES</t>
  </si>
  <si>
    <t xml:space="preserve"> 1.2.6 </t>
  </si>
  <si>
    <t>VEÍCULOS</t>
  </si>
  <si>
    <t xml:space="preserve"> 1.2.6.1 </t>
  </si>
  <si>
    <t xml:space="preserve"> 1.3 </t>
  </si>
  <si>
    <t>PARCELA VARIÁVEL DA ADMINISTRAÇÃO LOCAL</t>
  </si>
  <si>
    <t xml:space="preserve"> 1.3.1 </t>
  </si>
  <si>
    <t>ACOMPANHAMENTOS DAS FRENTES DE SERVIÇO</t>
  </si>
  <si>
    <t xml:space="preserve"> 1.3.1.1 </t>
  </si>
  <si>
    <t xml:space="preserve"> 1.3.1.2 </t>
  </si>
  <si>
    <t>ENCARREGADO DE TURMA COM ENCARGOS COMPLEMENTARES</t>
  </si>
  <si>
    <t xml:space="preserve"> 1.3.2 </t>
  </si>
  <si>
    <t>CONTROLE TECNOLÓGICO / SOLOS - MÃO DE OBRA</t>
  </si>
  <si>
    <t xml:space="preserve"> 1.3.2.1 </t>
  </si>
  <si>
    <t xml:space="preserve"> 101456 </t>
  </si>
  <si>
    <t>TÉCNICO DE LABORATÓRIO E CAMPO DE CONSTRUÇÃO COM ENCARGOS COMPLEMENTARES</t>
  </si>
  <si>
    <t xml:space="preserve"> 1.3.2.2 </t>
  </si>
  <si>
    <t xml:space="preserve"> 101385 </t>
  </si>
  <si>
    <t>AUXILIAR DE LABORATORISTA DE SOLOS E DE CONCRETO COM ENCARGOS COMPLEMENTARES</t>
  </si>
  <si>
    <t xml:space="preserve"> 1.3.3 </t>
  </si>
  <si>
    <t>CONTROLE TECNOLÓGICO / CONCRETO - MÃO DE OBRA</t>
  </si>
  <si>
    <t xml:space="preserve"> 1.3.3.1 </t>
  </si>
  <si>
    <t xml:space="preserve"> 1.3.3.2 </t>
  </si>
  <si>
    <t xml:space="preserve"> 1.3.4 </t>
  </si>
  <si>
    <t>MANEJO FLORESTAL - MÃO DE OBRA</t>
  </si>
  <si>
    <t xml:space="preserve"> 1.3.4.1 </t>
  </si>
  <si>
    <t xml:space="preserve"> 100534 </t>
  </si>
  <si>
    <t>TÉCNICO FLORESTAL COM ENCARGOS COMPLEMENTARES</t>
  </si>
  <si>
    <t xml:space="preserve"> 1.3.5 </t>
  </si>
  <si>
    <t xml:space="preserve"> 1.3.5.1 </t>
  </si>
  <si>
    <t xml:space="preserve"> 1.3.5.2 </t>
  </si>
  <si>
    <t xml:space="preserve"> 1.4 </t>
  </si>
  <si>
    <t>DESPESAS COM RESIDÊNCIA</t>
  </si>
  <si>
    <t xml:space="preserve"> 1.4.1 </t>
  </si>
  <si>
    <t xml:space="preserve"> COMP-24 </t>
  </si>
  <si>
    <t>IMÓVEL RESIDENCIAL (2,45% DO CMCC - SINAPI) (B8952 -ENG CONSULTIVA)</t>
  </si>
  <si>
    <t>M2XMES</t>
  </si>
  <si>
    <t xml:space="preserve"> 1.4.2 </t>
  </si>
  <si>
    <t xml:space="preserve"> COMP-25 </t>
  </si>
  <si>
    <t>MOBILIÁRIO DE RESIDÊNCIA (B8954 -ENG CONSULTIVA)</t>
  </si>
  <si>
    <t>OCUPANTEXMÊS</t>
  </si>
  <si>
    <t xml:space="preserve"> 1.4.3 </t>
  </si>
  <si>
    <t xml:space="preserve"> COMP-26 </t>
  </si>
  <si>
    <t>CUSTOS DIVEROS DA RESIDÊNCIA (B8960 - ENG CONSULTIVA)</t>
  </si>
  <si>
    <t xml:space="preserve"> 1.5 </t>
  </si>
  <si>
    <t>DESPESAS COM ESCRITÓRIO</t>
  </si>
  <si>
    <t xml:space="preserve"> 1.5.1 </t>
  </si>
  <si>
    <t xml:space="preserve"> COMP-27 </t>
  </si>
  <si>
    <t>MOBILIÁRIO DE ESCRITÓRIO (B8953 - ENG CONSULTIVA)</t>
  </si>
  <si>
    <t xml:space="preserve"> 1.5.2 </t>
  </si>
  <si>
    <t xml:space="preserve"> COMP-28 </t>
  </si>
  <si>
    <t>CUSTOS DIVERSOS DO ESCRITÓRIO (B8959 - ENG CONSULTIVA)</t>
  </si>
  <si>
    <t xml:space="preserve"> 1.6 </t>
  </si>
  <si>
    <t>DESPESAS COM LABORATÓRIOS E TOPOGRAFIA</t>
  </si>
  <si>
    <t xml:space="preserve"> 1.6.1 </t>
  </si>
  <si>
    <t xml:space="preserve"> COMP-29 </t>
  </si>
  <si>
    <t>CESTAS DAS INSTALAÇÕES DA TOPOGRAFIA (B8958 - ENG CONSULTIVA)</t>
  </si>
  <si>
    <t xml:space="preserve"> 1.6.2 </t>
  </si>
  <si>
    <t xml:space="preserve"> 1.6.3 </t>
  </si>
  <si>
    <t xml:space="preserve"> 1.6.4 </t>
  </si>
  <si>
    <t xml:space="preserve"> COMP-31 </t>
  </si>
  <si>
    <t>CESTAS DAS INSTALAÇÕES DE LABORATÓRIO DE SOLOS (B8957 - ENG CONSULTIVA)</t>
  </si>
  <si>
    <t xml:space="preserve"> 1.6.5 </t>
  </si>
  <si>
    <t xml:space="preserve"> COMP-32 </t>
  </si>
  <si>
    <t>CESTAS DAS INSTALAÇÕES DO LABORATÓRIO DE CONCRETO (B8956 - ENG CONSULTIVA)</t>
  </si>
  <si>
    <t xml:space="preserve"> 1.7 </t>
  </si>
  <si>
    <t>COMBATE A INCÊNDIO</t>
  </si>
  <si>
    <t xml:space="preserve"> 1.7.1 </t>
  </si>
  <si>
    <t xml:space="preserve"> 101907 </t>
  </si>
  <si>
    <t>EXTINTOR DE INCÊNDIO PORTÁTIL COM CARGA DE CO2 DE 6 KG, CLASSE BC - FORNECIMENTO E INSTALAÇÃO. AF_01/2026_PE</t>
  </si>
  <si>
    <t>UN</t>
  </si>
  <si>
    <t xml:space="preserve"> 1.8 </t>
  </si>
  <si>
    <t>MANUTENÇÃO DO CANTEIRO DE OBRAS</t>
  </si>
  <si>
    <t xml:space="preserve"> 1.8.1 </t>
  </si>
  <si>
    <t xml:space="preserve"> COMP-33 </t>
  </si>
  <si>
    <t>MANUTENÇÃO DO CANTEIRO DE OBRAS, PEDREIRO, SERVENTE, ELETRICISTA, EQUIPAMENTOS</t>
  </si>
  <si>
    <t xml:space="preserve"> 2 </t>
  </si>
  <si>
    <t xml:space="preserve"> 2.1 </t>
  </si>
  <si>
    <t>MOBILIZAÇÃO E DESMOBILIZAÇÃO DE EQUIPAMENTO</t>
  </si>
  <si>
    <t xml:space="preserve"> 2.1.1 </t>
  </si>
  <si>
    <t xml:space="preserve"> COMP-34 </t>
  </si>
  <si>
    <t>MOBILIZAÇÃO E DESMOBILIZAÇÃO DE CAMINHÃO BASCULANTE COM CAÇAMBA ESTANQUE COM CAPACIDADE DE 14 M³ - 188 KW</t>
  </si>
  <si>
    <t>km</t>
  </si>
  <si>
    <t xml:space="preserve"> 2.1.2 </t>
  </si>
  <si>
    <t xml:space="preserve"> COMP-35 </t>
  </si>
  <si>
    <t>MOBILIZAÇÃO E DESMOBILIZAÇÃO DE CAMINHÃO BASCULANTE COM CAPACIDADE DE 10 M³ - 188 KW</t>
  </si>
  <si>
    <t xml:space="preserve"> 2.1.3 </t>
  </si>
  <si>
    <t xml:space="preserve"> COMP-36 </t>
  </si>
  <si>
    <t>MOBILIZAÇÃO E DESMOBILIZAÇÃO DE CAMINHÃO BASCULANTE COM CAPACIDADE DE 14 M³ - 188 KW</t>
  </si>
  <si>
    <t xml:space="preserve"> 2.1.4 </t>
  </si>
  <si>
    <t xml:space="preserve"> COMP-37 </t>
  </si>
  <si>
    <t>MOBILIZAÇÃO E DESMOBILIZAÇÃO DE CAMINHÃO BASCULANTE COM CAPACIDADE DE 6 M³ - 136 KW</t>
  </si>
  <si>
    <t>KM</t>
  </si>
  <si>
    <t xml:space="preserve"> 2.1.5 </t>
  </si>
  <si>
    <t xml:space="preserve"> COMP-38 </t>
  </si>
  <si>
    <t>MOBILIZAÇÃO E DESMOBILIZAÇÃO DE CAMINHÃO BASCULANTE PARA ROCHA COM CAPACIDADE DE 12 M³ - 188 KW</t>
  </si>
  <si>
    <t xml:space="preserve"> 2.1.6 </t>
  </si>
  <si>
    <t xml:space="preserve"> COMP-39 </t>
  </si>
  <si>
    <t>MOBILIZAÇÃO DE CENTRAL DE CONCRETO COM CAPACIDADE DE 30 M³/H - DOSADORA RS</t>
  </si>
  <si>
    <t xml:space="preserve"> 2.1.7 </t>
  </si>
  <si>
    <t xml:space="preserve"> COMP-40 </t>
  </si>
  <si>
    <t>MOBILIZAÇÃO E DESMOBILIZAÇÃO DE CAMINHÃO BASCULANTE PARA ROCHA COM CAPACIDADE DE 8 M³ - 210 KW</t>
  </si>
  <si>
    <t xml:space="preserve"> 2.1.8 </t>
  </si>
  <si>
    <t xml:space="preserve"> COMP-41 </t>
  </si>
  <si>
    <t>MOBILIZAÇÃO DE CAMINHÃO BETONEIRA COM CAPACIDADE DE 8 M³ - 188 KW</t>
  </si>
  <si>
    <t xml:space="preserve"> 2.1.9 </t>
  </si>
  <si>
    <t xml:space="preserve"> COMP-42 </t>
  </si>
  <si>
    <t>MOBILIZAÇÃO E DESMOBILIZAÇÃO DE CAMINHÃO CARROCERIA COM CAPACIDADE DE 15 T - 188 KW</t>
  </si>
  <si>
    <t xml:space="preserve"> 2.1.10 </t>
  </si>
  <si>
    <t xml:space="preserve"> COMP-43 </t>
  </si>
  <si>
    <t>MOBILIZAÇÃO E DESMOBILIZAÇÃO DE CAMINHÃO CARROCERIA COM CAPACIDADE DE 5 T - 115 KW</t>
  </si>
  <si>
    <t xml:space="preserve"> 2.1.11 </t>
  </si>
  <si>
    <t xml:space="preserve"> COMP-44 </t>
  </si>
  <si>
    <t>MOBILIZAÇÃO E DESMOBILIZAÇÃO DE CAMINHÃO CARROCERIA COM GUINDAUTO COM CAPACIDADE DE 20 T.M - 136 KW</t>
  </si>
  <si>
    <t xml:space="preserve"> 2.1.12 </t>
  </si>
  <si>
    <t xml:space="preserve"> COMP-45 </t>
  </si>
  <si>
    <t>MOBILIZAÇÃO E DESMOBILIZAÇÃO DE CAMINHÃO TANQUE COM CAPACIDADE DE 10.000 L - 188 KW</t>
  </si>
  <si>
    <t xml:space="preserve"> 2.1.13 </t>
  </si>
  <si>
    <t xml:space="preserve"> COMP-46 </t>
  </si>
  <si>
    <t>MOBILIZAÇÃO E DESMOBILIZAÇÃO DE CAMINHÃO TANQUE COM CAPACIDADE DE 6.000 L - 136 KW</t>
  </si>
  <si>
    <t xml:space="preserve"> 2.1.14 </t>
  </si>
  <si>
    <t xml:space="preserve"> COMP-47 </t>
  </si>
  <si>
    <t>MOBILIZAÇÃO E DESMOBILIZAÇÃO DE CARREGADEIRA DE PNEUS COM CAPACIDADE DE 1,72 M³ - 113 KW</t>
  </si>
  <si>
    <t xml:space="preserve"> 2.1.15 </t>
  </si>
  <si>
    <t xml:space="preserve"> COMP-48 </t>
  </si>
  <si>
    <t>MOBILIZAÇÃO E DESMOBILIZAÇÃO DE CARREGADEIRA DE PNEUS COM CAPACIDADE DE 3,40 M³ - 195 KW</t>
  </si>
  <si>
    <t xml:space="preserve"> 2.1.16 </t>
  </si>
  <si>
    <t xml:space="preserve"> COMP-50 </t>
  </si>
  <si>
    <t>MOBILIZAÇÃO E DESMOBILIZAÇÃO DE CARREGADEIRA DE PNEUS PARA ROCHA COM CAPACIDADE DE 2,50 M³ - 105 KW</t>
  </si>
  <si>
    <t xml:space="preserve"> 2.1.17 </t>
  </si>
  <si>
    <t xml:space="preserve"> COMP-51 </t>
  </si>
  <si>
    <t>MOBILIZAÇÃO DE CONJUNTO DE BRITAGEM COM CAPACIDADE DE 80 M³/H - 313 KW</t>
  </si>
  <si>
    <t xml:space="preserve"> 2.1.18 </t>
  </si>
  <si>
    <t xml:space="preserve"> COMP-52 </t>
  </si>
  <si>
    <t>MOBILIZAÇÃO E DESMOBILIZAÇÃO DE CAVALO MECANICO TRACAO 4X2, PESO BRUTO TOTAL 16000 KG, CAPACIDADE MAXIMA DE TRACAO *36000* KG, DISTANCIA ENTRE EIXOS *3,56* M, POTENCIA *286* CV (INCLUI CABINE E CHASSI, NAO INCLUI SEMIRREBOQUE)</t>
  </si>
  <si>
    <t xml:space="preserve"> 2.1.19 </t>
  </si>
  <si>
    <t xml:space="preserve"> COMP-53 </t>
  </si>
  <si>
    <t>MOBILIZAÇÃO E DESMOBILIZAÇÃO DE ESCAVADEIRA HIDRÁULICA COM MARTELO HIDRÁULICO DE 1.700 KG - 103 KW</t>
  </si>
  <si>
    <t xml:space="preserve"> 2.1.20 </t>
  </si>
  <si>
    <t xml:space="preserve"> COMP-54 </t>
  </si>
  <si>
    <t>MOBILIZAÇÃO E DESMOBILIZAÇÃO DE ESCAVADEIRA HIDRÁULICA COM MARTELO HIDRÁULICO DE 520 KG - 75 KW</t>
  </si>
  <si>
    <t xml:space="preserve"> 2.1.21 </t>
  </si>
  <si>
    <t xml:space="preserve"> COMP-55 </t>
  </si>
  <si>
    <t>MOBILIZAÇÃO E DESMOBILIZAÇÃO DE ESCAVADEIRA HIDRÁULICA SOBRE ESTEIRA COM CAPACIDADE DE 0,4 M³ - 64 KW</t>
  </si>
  <si>
    <t xml:space="preserve"> 2.1.22 </t>
  </si>
  <si>
    <t xml:space="preserve"> COMP-56 </t>
  </si>
  <si>
    <t>MOBILIZAÇÃO E DESMOBILIZAÇÃO DE ESCAVADEIRA HIDRÁULICA SOBRE ESTEIRAS COM CAÇAMBA COM CAPACIDADE DE 1,56 M³ - 118 KW</t>
  </si>
  <si>
    <t xml:space="preserve"> 2.1.23 </t>
  </si>
  <si>
    <t xml:space="preserve"> COMP-57 </t>
  </si>
  <si>
    <t>MOBILIZAÇÃO E DESMOBILIZAÇÃO DE ESCAVADEIRA HIDRAULICA SOBRE ESTEIRAS, CACAMBA 0,80M3, PESO OPERACIONAL 17T, POTENCIA BRUTA 111HP</t>
  </si>
  <si>
    <t xml:space="preserve"> 2.1.24 </t>
  </si>
  <si>
    <t xml:space="preserve"> COMP-58 </t>
  </si>
  <si>
    <t>MOBILIZAÇÃO E DESMOBILIZAÇÃO DE MOTONIVELADORA - 93 KW</t>
  </si>
  <si>
    <t xml:space="preserve"> 2.1.25 </t>
  </si>
  <si>
    <t xml:space="preserve"> COMP-59 </t>
  </si>
  <si>
    <t>MOBILIZAÇÃO E DESMOBILIZAÇÃO DE MOTONIVELADORA 15000 KG COM ESCARIFICADOR (CAT - 140M - 185,0 HP OU EQUIVALENTE)</t>
  </si>
  <si>
    <t xml:space="preserve"> 2.1.26 </t>
  </si>
  <si>
    <t xml:space="preserve"> COMP-60 </t>
  </si>
  <si>
    <t>MOBILIZAÇÃO E DESMOBILIZAÇÃO DE PERFURATRIZ DE SUPERFÍCIE SOBRE PNEUS COM MARTELO DE TOPO E CONTROLE REMOTO VIA RÁDIO - 60 KW</t>
  </si>
  <si>
    <t xml:space="preserve"> 2.1.27 </t>
  </si>
  <si>
    <t xml:space="preserve"> COMP-61 </t>
  </si>
  <si>
    <t>MOBILIZAÇÃO E DESMOBILIZAÇÃO DE PERFURATRIZ HIDRÁULICA ROTOPERCUSSIVA - 123 KW</t>
  </si>
  <si>
    <t xml:space="preserve"> 2.1.28 </t>
  </si>
  <si>
    <t xml:space="preserve"> COMP-62 </t>
  </si>
  <si>
    <t>MOBILIZAÇÃO E DESMOBILIZAÇÃO DE PERFURATRIZ SOBRE ESTEIRAS - 145 KW</t>
  </si>
  <si>
    <t xml:space="preserve"> 2.1.29 </t>
  </si>
  <si>
    <t xml:space="preserve"> COMP-63 </t>
  </si>
  <si>
    <t>MOBILIZAÇÃO E DESMOBILIZAÇÃO DE RETROESCAVADEIRA DE PNEUS COM CAPACIDADE DE 0,76 M³ - 58 KW</t>
  </si>
  <si>
    <t xml:space="preserve"> 2.1.30 </t>
  </si>
  <si>
    <t xml:space="preserve"> COMP-64 </t>
  </si>
  <si>
    <t>MOBILIZAÇÃO E DESMOBILIZAÇÃO DE RETROESCAVADEIRA SOBRE RODAS COM CARREGADEIRA, TRACAO 4 X 4, POTENCIA LIQUIDA 88 HP, PESO OPERACIONAL MINIMO DE 6674 KG, CAPACIDADE DA CARREGADEIRA DE 1,00 M3 E DA  RETROESCAVADEIRA MINIMA DE 0,26 M3, PROFUNDIDADE DE ESCAVACAO MAXIMA DE 4,37 M</t>
  </si>
  <si>
    <t xml:space="preserve"> 2.1.31 </t>
  </si>
  <si>
    <t xml:space="preserve"> COMP-65 </t>
  </si>
  <si>
    <t>MOBILIZAÇÃO E DESMOBILIZAÇÃO DE ROLO COMPACTADOR DE PNEUS AUTOPROPELIDO DE 27 T - 85 KW</t>
  </si>
  <si>
    <t xml:space="preserve"> 2.1.32 </t>
  </si>
  <si>
    <t xml:space="preserve"> COMP-66 </t>
  </si>
  <si>
    <t>MOBILIZAÇÃO E DESMOBILIZAÇÃO DE ROLO COMPACTADOR LISO VIBRATÓRIO AUTOPROPELIDO POR PNEUS DE 11 T - 97 KW</t>
  </si>
  <si>
    <t xml:space="preserve"> 2.1.33 </t>
  </si>
  <si>
    <t xml:space="preserve"> COMP-67 </t>
  </si>
  <si>
    <t>MOBILIZAÇÃO E DESMOBILIZAÇÃO DE ROLO COMPACTADOR PÉ DE CARNEIRO VIBRATÓRIO AUTOPROPELIDO POR PNEUS DE 11,6 T - 82 KW</t>
  </si>
  <si>
    <t xml:space="preserve"> 2.1.34 </t>
  </si>
  <si>
    <t xml:space="preserve"> COMP-68 </t>
  </si>
  <si>
    <t>MOBILIZAÇÃO DE TRATOR AGRÍCOLA SOBRE PNEUS - 77 KW</t>
  </si>
  <si>
    <t xml:space="preserve"> 2.1.35 </t>
  </si>
  <si>
    <t xml:space="preserve"> COMP-69 </t>
  </si>
  <si>
    <t>MOBILIZAÇÃO E DESMOBILIZAÇÃO DE TRATOR DE ESTEIRAS, POTENCIA DE 150 HP, PESO OPERACIONAL DE 16,7 T, COM RODA MOTRIZ ELEVADA E LAMINA COM CONTATO DE 3,18M3</t>
  </si>
  <si>
    <t xml:space="preserve"> 2.1.36 </t>
  </si>
  <si>
    <t xml:space="preserve"> COMP-70 </t>
  </si>
  <si>
    <t>MOBILIZAÇÃO E DESMOBILIZAÇÃO DE TRATOR SOBRE ESTEIRAS COM LÂMINA - 127 KW</t>
  </si>
  <si>
    <t xml:space="preserve"> 2.1.37 </t>
  </si>
  <si>
    <t xml:space="preserve"> COMP-71 </t>
  </si>
  <si>
    <t>MOBILIZAÇÃO E DESMOBILIZAÇÃO DE TRATOR SOBRE ESTEIRAS COM LÂMINA - 259 KW</t>
  </si>
  <si>
    <t xml:space="preserve"> 2.1.38 </t>
  </si>
  <si>
    <t xml:space="preserve"> COMP-72 </t>
  </si>
  <si>
    <t>MOBILIZAÇÃO E DESMOBILIZAÇÃO DE TRATOR SOBRE ESTEIRAS COM LÂMINA - 97 KW</t>
  </si>
  <si>
    <t xml:space="preserve"> 2.1.39 </t>
  </si>
  <si>
    <t xml:space="preserve"> COMP-73 </t>
  </si>
  <si>
    <t>MOBILIZAÇÃO E DESMOBILIZAÇÃO DE TRATOR SOBRE ESTEIRAS COM LÂMINA E ESCARIFICADOR - 259 KW</t>
  </si>
  <si>
    <t xml:space="preserve"> 2.1.40 </t>
  </si>
  <si>
    <t xml:space="preserve"> COMP-74 </t>
  </si>
  <si>
    <t>MOBILIZAÇÃO DE EQUIPAMENTOS DE PEQUENO PORTE COM CAMINHÃO CARROCERIA COM CAPACIDADE DE 15 T - 188 KW</t>
  </si>
  <si>
    <t xml:space="preserve"> 2.2 </t>
  </si>
  <si>
    <t>MOBILIZAÇÃO E DESMOBILIZAÇÃO DE PESSOAL</t>
  </si>
  <si>
    <t xml:space="preserve"> 2.2.1 </t>
  </si>
  <si>
    <t xml:space="preserve"> COT.NETS-01 </t>
  </si>
  <si>
    <t>PASSAGEM TERRESTRE ARACAJU PRA JUAZEIRO</t>
  </si>
  <si>
    <t xml:space="preserve"> 3 </t>
  </si>
  <si>
    <t xml:space="preserve"> 3.1 </t>
  </si>
  <si>
    <t>SERVIÇOS PRELIMINARES</t>
  </si>
  <si>
    <t xml:space="preserve"> 3.1.1 </t>
  </si>
  <si>
    <t xml:space="preserve"> 99059 </t>
  </si>
  <si>
    <t>LOCAÇÃO CONVENCIONAL DE OBRA, UTILIZANDO GABARITO DE TÁBUAS CORRIDAS PONTALETADAS A CADA 2,00M - 2 UTILIZAÇÕES. AF_03/2024</t>
  </si>
  <si>
    <t>M</t>
  </si>
  <si>
    <t xml:space="preserve"> 3.1.2 </t>
  </si>
  <si>
    <t xml:space="preserve"> 98525 </t>
  </si>
  <si>
    <t>LIMPEZA MECANIZADA DE CAMADA VEGETAL, VEGETAÇÃO E PEQUENAS ÁRVORES (DIÂMETRO DE TRONCO MENOR QUE 0,20 M), COM TRATOR DE ESTEIRAS. AF_03/2024</t>
  </si>
  <si>
    <t>m²</t>
  </si>
  <si>
    <t xml:space="preserve"> 3.1.3 </t>
  </si>
  <si>
    <t xml:space="preserve"> 100575 </t>
  </si>
  <si>
    <t>REGULARIZAÇÃO DE SUPERFÍCIES COM MOTONIVELADORA. AF_09/2024</t>
  </si>
  <si>
    <t xml:space="preserve"> 3.1.4 </t>
  </si>
  <si>
    <t xml:space="preserve"> 101205 </t>
  </si>
  <si>
    <t>PORTÃO COM MOURÕES DE MADEIRA ROLIÇA, DIÂMETRO 11 CM, COM 5 FIOS DE ARAME FARPADO Nº 14 CLASSE 250, SEM DOBRADIÇAS - FORNECIMENTO E INSTALAÇÃO. AF_12/2025</t>
  </si>
  <si>
    <t xml:space="preserve"> 3.1.5 </t>
  </si>
  <si>
    <t xml:space="preserve"> 3713608 </t>
  </si>
  <si>
    <t>SICRO3</t>
  </si>
  <si>
    <t>Cerca com 4 fios de arame farpado e mourão de madeira a cada 2,5 m e esticador a cada 50 m</t>
  </si>
  <si>
    <t>m</t>
  </si>
  <si>
    <t xml:space="preserve"> 3.1.6 </t>
  </si>
  <si>
    <t xml:space="preserve"> 0903804 </t>
  </si>
  <si>
    <t>Instalação da central de concreto com capacidade de 30 m³/h</t>
  </si>
  <si>
    <t>un</t>
  </si>
  <si>
    <t xml:space="preserve"> 3.1.7 </t>
  </si>
  <si>
    <t xml:space="preserve"> 0903807 </t>
  </si>
  <si>
    <t>Instalação da central de britagem com capacidade de 80 m³/h</t>
  </si>
  <si>
    <t xml:space="preserve"> 3.2 </t>
  </si>
  <si>
    <t>CANTEIRO</t>
  </si>
  <si>
    <t xml:space="preserve"> 3.2.1 </t>
  </si>
  <si>
    <t xml:space="preserve"> 9416 </t>
  </si>
  <si>
    <t>ORSE</t>
  </si>
  <si>
    <t>Instalação provisória de energia elétrica, aerea, trifasica, em poste galvanizado, exclusive fornecimento do medidor</t>
  </si>
  <si>
    <t xml:space="preserve"> 3.2.2 </t>
  </si>
  <si>
    <t xml:space="preserve"> 95637 </t>
  </si>
  <si>
    <t>KIT CAVALETE PARA MEDIÇÃO DE ÁGUA - ENTRADA PRINCIPAL, EM AÇO GALVANIZADO DN 32 MM (1 1/4") - FORNECIMENTO E INSTALAÇÃO (EXCLUSIVE HIDRÔMETRO). AF_03/2024</t>
  </si>
  <si>
    <t xml:space="preserve"> 3.2.3 </t>
  </si>
  <si>
    <t xml:space="preserve"> 98054 </t>
  </si>
  <si>
    <t>TANQUE SÉPTICO CIRCULAR, EM CONCRETO PRÉ-MOLDADO, DIÂMETRO INTERNO = 1,88 M, ALTURA INTERNA = 2,50 M, VOLUME ÚTIL: 6245,8 L (PARA 32 CONTRIBUINTES). AF_12/2020</t>
  </si>
  <si>
    <t xml:space="preserve"> 3.2.4 </t>
  </si>
  <si>
    <t xml:space="preserve"> 98100 </t>
  </si>
  <si>
    <t>SUMIDOURO RETANGULAR, EM ALVENARIA COM BLOCOS DE CONCRETO, DIMENSÕES INTERNAS: 1,6 X 3,4 X H=3,0 M, ÁREA DE INFILTRAÇÃO: 32,9 M² (PARA 13 CONTRIBUINTES). . AF_12/2020</t>
  </si>
  <si>
    <t xml:space="preserve"> 3.2.5 </t>
  </si>
  <si>
    <t xml:space="preserve"> 03.01.10 </t>
  </si>
  <si>
    <t>EMBASA</t>
  </si>
  <si>
    <t>PLACA DE IDENTIFICACAO DA OBRA PADRAO EMBASA,INCL.FORNEC.,TRANSP. E INST. (DP0301-04)</t>
  </si>
  <si>
    <t xml:space="preserve"> 3.2.6 </t>
  </si>
  <si>
    <t xml:space="preserve"> 98458 </t>
  </si>
  <si>
    <t>TAPUME COM COMPENSADO DE MADEIRA. AF_03/2024</t>
  </si>
  <si>
    <t xml:space="preserve"> 3.2.7 </t>
  </si>
  <si>
    <t xml:space="preserve"> 55.04.09 </t>
  </si>
  <si>
    <t>GUARITA</t>
  </si>
  <si>
    <t xml:space="preserve"> 3.2.8 </t>
  </si>
  <si>
    <t xml:space="preserve"> 93207 </t>
  </si>
  <si>
    <t>EXECUÇÃO DE ESCRITÓRIO EM CANTEIRO DE OBRA EM CHAPA DE MADEIRA COMPENSADA, NÃO INCLUSO MOBILIÁRIO E EQUIPAMENTOS. AF_02/2016</t>
  </si>
  <si>
    <t xml:space="preserve"> 3.2.9 </t>
  </si>
  <si>
    <t xml:space="preserve"> 55.04.15 </t>
  </si>
  <si>
    <t>COZINHA E REFEITORIO</t>
  </si>
  <si>
    <t xml:space="preserve"> 3.2.10 </t>
  </si>
  <si>
    <t xml:space="preserve"> C0043 </t>
  </si>
  <si>
    <t>SEINFRA</t>
  </si>
  <si>
    <t>ALOJAMENTO</t>
  </si>
  <si>
    <t xml:space="preserve"> 3.2.11 </t>
  </si>
  <si>
    <t xml:space="preserve"> 93212 </t>
  </si>
  <si>
    <t>EXECUÇÃO DE SANITÁRIO E VESTIÁRIO EM CANTEIRO DE OBRA EM CHAPA DE MADEIRA COMPENSADA, NÃO INCLUSO MOBILIÁRIO. AF_02/2016</t>
  </si>
  <si>
    <t xml:space="preserve"> 3.2.12 </t>
  </si>
  <si>
    <t xml:space="preserve"> 93208 </t>
  </si>
  <si>
    <t>EXECUÇÃO DE ALMOXARIFADO EM CANTEIRO DE OBRA EM CHAPA DE MADEIRA COMPENSADA, INCLUSO PRATELEIRAS. AF_02/2016</t>
  </si>
  <si>
    <t xml:space="preserve"> 3.2.13 </t>
  </si>
  <si>
    <t xml:space="preserve"> 55.04.08 </t>
  </si>
  <si>
    <t>AMBULATORIO</t>
  </si>
  <si>
    <t xml:space="preserve"> 3.2.14 </t>
  </si>
  <si>
    <t xml:space="preserve"> 55.04.14 </t>
  </si>
  <si>
    <t>CANTINA</t>
  </si>
  <si>
    <t xml:space="preserve"> 3.2.15 </t>
  </si>
  <si>
    <t xml:space="preserve"> 55.04.23 </t>
  </si>
  <si>
    <t>OFICINA MECANICA</t>
  </si>
  <si>
    <t xml:space="preserve"> 3.2.16 </t>
  </si>
  <si>
    <t xml:space="preserve"> 55.04.19 </t>
  </si>
  <si>
    <t>DEPOSITO DE CIMENTO</t>
  </si>
  <si>
    <t xml:space="preserve"> 3.2.17 </t>
  </si>
  <si>
    <t xml:space="preserve"> 55.04.17 </t>
  </si>
  <si>
    <t>CENTRAL DE FORMA</t>
  </si>
  <si>
    <t xml:space="preserve"> 3.2.18 </t>
  </si>
  <si>
    <t xml:space="preserve"> 55.04.18 </t>
  </si>
  <si>
    <t>CENTRAL DE ARMACAO</t>
  </si>
  <si>
    <t xml:space="preserve"> 3.2.19 </t>
  </si>
  <si>
    <t xml:space="preserve"> 55.04.24 </t>
  </si>
  <si>
    <t>POSTO P/COMBUSTIVEL E LUBRIFICANTE</t>
  </si>
  <si>
    <t xml:space="preserve"> 3.2.20 </t>
  </si>
  <si>
    <t xml:space="preserve"> 55.04.25 </t>
  </si>
  <si>
    <t>POSTO P/LAVAGEM DE VEICULOS E EQUIPAMENTOS</t>
  </si>
  <si>
    <t xml:space="preserve"> 3.2.21 </t>
  </si>
  <si>
    <t xml:space="preserve"> 55.04.21 </t>
  </si>
  <si>
    <t>LABORATORIOS</t>
  </si>
  <si>
    <t xml:space="preserve"> 3.2.22 </t>
  </si>
  <si>
    <t xml:space="preserve"> 17.040.0021-0 </t>
  </si>
  <si>
    <t>MARCACAO DE QUADRA DE ESPORTE OU VAGA DE GARAGEM COM TINTA A CRILICA PROPRIA PARA PINTURA DE PISOS,COM UTILIZACAO DE SELA DOR E SOLVENTE PROPRIO E FITA CREPE COMO LIMITADOR DE LINHAS ,MEDIDA PELA AREA REAL DE PINTURA 3%-DESGASTE DE FERRAMENTAS E EPI</t>
  </si>
  <si>
    <t xml:space="preserve"> 3.2.23 </t>
  </si>
  <si>
    <t xml:space="preserve"> 01.08.04U </t>
  </si>
  <si>
    <t>COMPESA</t>
  </si>
  <si>
    <t>EXECUÇÃO DE RESERVATÓRIO ELEVADO DE ÁGUA (3000 LITROS) EM CANTEIRO DE OBRA, APOIADO EM ESTRUTURA DE MADEIRA  (FORNECIMENTO E INSTALAÇÃO). (EM PROCESSO DE DESCONTINUAÇÃO).</t>
  </si>
  <si>
    <t xml:space="preserve"> 3.2.24 </t>
  </si>
  <si>
    <t xml:space="preserve"> 01.08.42U </t>
  </si>
  <si>
    <t>CANTEIRO ITINERANTE COMPOSTO DE TOLDO, CONJUNTO DE MESA E CADEIRAS E BANHEIRO QUÍMICO COM LIMPEZA DIÁRIA INCLUSO COLETA E DESTINAÇÃO FINAL DE EFLUENTES</t>
  </si>
  <si>
    <t>MÊS</t>
  </si>
  <si>
    <t xml:space="preserve"> 3.2.25 </t>
  </si>
  <si>
    <t xml:space="preserve"> F020000013 </t>
  </si>
  <si>
    <t>LOCAÇÃO DE BANHEIRO QUIMICO COM 3 LIMPEZAS SEMANAIS</t>
  </si>
  <si>
    <t xml:space="preserve"> 4 </t>
  </si>
  <si>
    <t xml:space="preserve"> 4.1 </t>
  </si>
  <si>
    <t>ENROCAMENTO DE PEDRA RACHÃO LANÇADA</t>
  </si>
  <si>
    <t xml:space="preserve"> 4.1.1 </t>
  </si>
  <si>
    <t xml:space="preserve"> 5914657 </t>
  </si>
  <si>
    <t>Carga, manobra e descarga de blocos de rocha em caminhão basculante de 8 m³ - carga com retroescavadeira de 0,29 m³ e descarga livre</t>
  </si>
  <si>
    <t>t</t>
  </si>
  <si>
    <t xml:space="preserve"> 4.1.2 </t>
  </si>
  <si>
    <t xml:space="preserve"> 5914346 </t>
  </si>
  <si>
    <t>Transporte de material de 3ª categoria com caminhão basculante de 8 m³ para rocha - rodovia em leito natural</t>
  </si>
  <si>
    <t>tkm</t>
  </si>
  <si>
    <t xml:space="preserve"> 4.1.3 </t>
  </si>
  <si>
    <t xml:space="preserve"> 100574 </t>
  </si>
  <si>
    <t>ESPALHAMENTO DE MATERIAL COM TRATOR DE ESTEIRAS. AF_09/2024</t>
  </si>
  <si>
    <t>m³</t>
  </si>
  <si>
    <t xml:space="preserve"> 4.2 </t>
  </si>
  <si>
    <t>BRITA GRADUADA LANÇADA</t>
  </si>
  <si>
    <t xml:space="preserve"> 4.2.1 </t>
  </si>
  <si>
    <t xml:space="preserve"> 4.2.2 </t>
  </si>
  <si>
    <t xml:space="preserve"> 4.2.3 </t>
  </si>
  <si>
    <t xml:space="preserve"> 4816012 </t>
  </si>
  <si>
    <t>Brita produzida em central de britagem de 80 m³/h</t>
  </si>
  <si>
    <t xml:space="preserve"> 4.2.4 </t>
  </si>
  <si>
    <t xml:space="preserve"> 5914351 </t>
  </si>
  <si>
    <t>Carga, manobra e descarga de agregados ou solos em caminhão basculante de 14 m³ - carga com carregadeira de 3,40 m³ e descarga livre</t>
  </si>
  <si>
    <t xml:space="preserve"> 4.2.5 </t>
  </si>
  <si>
    <t xml:space="preserve"> 5901639 </t>
  </si>
  <si>
    <t>Transporte com caminhão basculante com caçamba estanque com capacidade de 14 m³ - rodovia em leito natural</t>
  </si>
  <si>
    <t xml:space="preserve"> 4.2.6 </t>
  </si>
  <si>
    <t xml:space="preserve"> 4.3 </t>
  </si>
  <si>
    <t>ATERRO LANÇADO NO SELO DA ENSECADEIRA</t>
  </si>
  <si>
    <t xml:space="preserve"> 4.3.1 </t>
  </si>
  <si>
    <t xml:space="preserve"> 2531 </t>
  </si>
  <si>
    <t>Aterro de áreas sem aquisição de material, com espalhamento mecânico, sem compactação e sem transporte</t>
  </si>
  <si>
    <t xml:space="preserve"> 4.4 </t>
  </si>
  <si>
    <t>ESGOTAMENTO</t>
  </si>
  <si>
    <t xml:space="preserve"> 4.4.1 </t>
  </si>
  <si>
    <t xml:space="preserve"> 2003864 </t>
  </si>
  <si>
    <t>Esgotamento de água com bomba submersa</t>
  </si>
  <si>
    <t>h</t>
  </si>
  <si>
    <t xml:space="preserve"> 5 </t>
  </si>
  <si>
    <t xml:space="preserve"> 5.1 </t>
  </si>
  <si>
    <t>SEVIÇOS PRELIMINARES</t>
  </si>
  <si>
    <t xml:space="preserve"> 5.1.1 </t>
  </si>
  <si>
    <t xml:space="preserve"> 5501700 </t>
  </si>
  <si>
    <t>Desmatamento, destocamento e limpeza de área com árvores de diâmetro até 0,15 m</t>
  </si>
  <si>
    <t xml:space="preserve"> 5.1.2 </t>
  </si>
  <si>
    <t xml:space="preserve"> 100983 </t>
  </si>
  <si>
    <t>CARGA, MANOBRA E DESCARGA DE ENTULHO EM CAMINHÃO BASCULANTE 14 M³ - CARGA COM ESCAVADEIRA HIDRÁULICA (CAÇAMBA DE 0,80 M³ / 111 HP) E DESCARGA LIVRE (UNIDADE: M3). AF_02/2026</t>
  </si>
  <si>
    <t xml:space="preserve"> 5.1.3 </t>
  </si>
  <si>
    <t xml:space="preserve"> 5.1.4 </t>
  </si>
  <si>
    <t xml:space="preserve"> 4413942 </t>
  </si>
  <si>
    <t>Espalhamento de material em bota-fora</t>
  </si>
  <si>
    <t xml:space="preserve"> 5.2 </t>
  </si>
  <si>
    <t>MOVIMENTO DE TERRA</t>
  </si>
  <si>
    <t xml:space="preserve"> 5.2.1 </t>
  </si>
  <si>
    <t>CORTE</t>
  </si>
  <si>
    <t xml:space="preserve"> 5.2.1.1 </t>
  </si>
  <si>
    <t xml:space="preserve"> 5502113 </t>
  </si>
  <si>
    <t>Escavação, carga e transporte de material de 1ª categoria - DMT de 800 a 1.000 m - caminho de serviço em leito natural - com escavadeira e caminhão basculante de 14 m³</t>
  </si>
  <si>
    <t xml:space="preserve"> 5.2.1.2 </t>
  </si>
  <si>
    <t xml:space="preserve"> 5502589 </t>
  </si>
  <si>
    <t>Escavação, carga e transporte de material de 2ª categoria - DMT de 800 a 1.000 m - caminho de serviço em leito natural - com escavadeira e caminhão basculante de 14 m³</t>
  </si>
  <si>
    <t xml:space="preserve"> 5.2.2 </t>
  </si>
  <si>
    <t>ATERRO</t>
  </si>
  <si>
    <t xml:space="preserve"> 5.2.2.1 </t>
  </si>
  <si>
    <t xml:space="preserve"> 4016096 </t>
  </si>
  <si>
    <t>Escavação e carga de material de jazida com escavadeira hidráulica de 1,56 m³</t>
  </si>
  <si>
    <t xml:space="preserve"> 5.2.2.2 </t>
  </si>
  <si>
    <t xml:space="preserve"> 5.2.2.3 </t>
  </si>
  <si>
    <t xml:space="preserve"> 5502978 </t>
  </si>
  <si>
    <t>Compactação de aterros a 100% do Proctor normal</t>
  </si>
  <si>
    <t xml:space="preserve"> 5.3 </t>
  </si>
  <si>
    <t>ESTRUTURAS EM CONCRETO</t>
  </si>
  <si>
    <t xml:space="preserve"> 5.3.1 </t>
  </si>
  <si>
    <t>TRANSIÇÃO MONTANTE</t>
  </si>
  <si>
    <t xml:space="preserve"> 5.3.1.1 </t>
  </si>
  <si>
    <t xml:space="preserve"> 1106382 </t>
  </si>
  <si>
    <t>Concreto para bombeamento fck = 35 MPa - confecção em central dosadora de 30 m³/h - areia extraída e brita produzida</t>
  </si>
  <si>
    <t xml:space="preserve"> 5.3.1.2 </t>
  </si>
  <si>
    <t xml:space="preserve"> 1106058 </t>
  </si>
  <si>
    <t>Concreto magro - confecção em betoneira e lançamento manual - areia extraída e brita produzida</t>
  </si>
  <si>
    <t xml:space="preserve"> 5.3.1.3 </t>
  </si>
  <si>
    <t xml:space="preserve"> 5.3.1.4 </t>
  </si>
  <si>
    <t xml:space="preserve"> 5.3.1.5 </t>
  </si>
  <si>
    <t xml:space="preserve"> 5.3.1.6 </t>
  </si>
  <si>
    <t xml:space="preserve"> 5.3.1.7 </t>
  </si>
  <si>
    <t xml:space="preserve"> 5914539 </t>
  </si>
  <si>
    <t>Transporte com caminhão betoneira - rodovia em leito natural</t>
  </si>
  <si>
    <t xml:space="preserve"> 5.3.1.8 </t>
  </si>
  <si>
    <t xml:space="preserve"> 1106088 </t>
  </si>
  <si>
    <t>Lançamento mecânico de concreto com bomba rebocável com capacidade de 30 m³/h - confecção em central dosadora de 30 m³/h</t>
  </si>
  <si>
    <t xml:space="preserve"> 5.3.1.9 </t>
  </si>
  <si>
    <t xml:space="preserve"> 1100657 </t>
  </si>
  <si>
    <t>Adensamento de concreto por vibrador de imersão</t>
  </si>
  <si>
    <t xml:space="preserve"> 5.3.1.10 </t>
  </si>
  <si>
    <t xml:space="preserve"> 0407819 </t>
  </si>
  <si>
    <t>Armação em aço CA-50 - fornecimento, preparo e colocação</t>
  </si>
  <si>
    <t>kg</t>
  </si>
  <si>
    <t xml:space="preserve"> 5.3.1.11 </t>
  </si>
  <si>
    <t xml:space="preserve"> 3107997 </t>
  </si>
  <si>
    <t>Fôrmas de compensado resinado 10 mm - uso geral - utilização de 3 vezes - confecção, instalação e retirada</t>
  </si>
  <si>
    <t xml:space="preserve"> 5.3.2 </t>
  </si>
  <si>
    <t>ESTRUTURA DAS COMPORTAS</t>
  </si>
  <si>
    <t xml:space="preserve"> 5.3.2.1 </t>
  </si>
  <si>
    <t xml:space="preserve"> 5.3.2.2 </t>
  </si>
  <si>
    <t xml:space="preserve"> 5.3.2.3 </t>
  </si>
  <si>
    <t xml:space="preserve"> 5.3.2.4 </t>
  </si>
  <si>
    <t xml:space="preserve"> 5.3.2.5 </t>
  </si>
  <si>
    <t xml:space="preserve"> 5.3.2.6 </t>
  </si>
  <si>
    <t xml:space="preserve"> 5.3.2.7 </t>
  </si>
  <si>
    <t xml:space="preserve"> 5.3.2.8 </t>
  </si>
  <si>
    <t xml:space="preserve"> 5.3.2.9 </t>
  </si>
  <si>
    <t xml:space="preserve"> 5.3.2.10 </t>
  </si>
  <si>
    <t xml:space="preserve"> 5.3.2.11 </t>
  </si>
  <si>
    <t xml:space="preserve"> 5.3.3 </t>
  </si>
  <si>
    <t>ESTRUTURA DE PASSAGEM DE VEÍCULOS</t>
  </si>
  <si>
    <t xml:space="preserve"> 5.3.3.1 </t>
  </si>
  <si>
    <t xml:space="preserve"> 5.3.3.2 </t>
  </si>
  <si>
    <t xml:space="preserve"> 5.3.3.3 </t>
  </si>
  <si>
    <t xml:space="preserve"> 5.3.3.4 </t>
  </si>
  <si>
    <t xml:space="preserve"> 5.3.3.5 </t>
  </si>
  <si>
    <t xml:space="preserve"> 5.3.3.6 </t>
  </si>
  <si>
    <t xml:space="preserve"> 5.3.3.7 </t>
  </si>
  <si>
    <t xml:space="preserve"> 5.3.3.8 </t>
  </si>
  <si>
    <t xml:space="preserve"> 5.3.3.9 </t>
  </si>
  <si>
    <t xml:space="preserve"> 5.3.3.10 </t>
  </si>
  <si>
    <t xml:space="preserve"> 5.3.3.11 </t>
  </si>
  <si>
    <t xml:space="preserve"> 5.3.4 </t>
  </si>
  <si>
    <t>TRANSIÇÃO JUSANTE</t>
  </si>
  <si>
    <t xml:space="preserve"> 5.3.4.1 </t>
  </si>
  <si>
    <t xml:space="preserve"> 5.3.4.2 </t>
  </si>
  <si>
    <t xml:space="preserve"> 1107889 </t>
  </si>
  <si>
    <t>Concreto fck = 15 MPa - confecção em betoneira e lançamento manual - areia extraída e brita produzida</t>
  </si>
  <si>
    <t xml:space="preserve"> 5.3.4.3 </t>
  </si>
  <si>
    <t xml:space="preserve"> 5.3.4.4 </t>
  </si>
  <si>
    <t xml:space="preserve"> 5.3.4.5 </t>
  </si>
  <si>
    <t xml:space="preserve"> 5.3.4.6 </t>
  </si>
  <si>
    <t xml:space="preserve"> 5.3.4.7 </t>
  </si>
  <si>
    <t xml:space="preserve"> 5.3.4.8 </t>
  </si>
  <si>
    <t xml:space="preserve"> 5.3.4.9 </t>
  </si>
  <si>
    <t xml:space="preserve"> 5.3.4.10 </t>
  </si>
  <si>
    <t xml:space="preserve"> 5.3.4.11 </t>
  </si>
  <si>
    <t xml:space="preserve"> 5.3.4.12 </t>
  </si>
  <si>
    <t xml:space="preserve"> 5.3.5 </t>
  </si>
  <si>
    <t>JUNTA DE DILATAÇÃO</t>
  </si>
  <si>
    <t xml:space="preserve"> 5.3.5.1 </t>
  </si>
  <si>
    <t xml:space="preserve"> 160082 </t>
  </si>
  <si>
    <t>SBC</t>
  </si>
  <si>
    <t>JUNTA DE DILATACAO TIPO FUNGENBAND EM ESTRUTURA</t>
  </si>
  <si>
    <t xml:space="preserve"> 5.3.6 </t>
  </si>
  <si>
    <t>CASA DE CONTROLE</t>
  </si>
  <si>
    <t xml:space="preserve"> 5.3.6.1 </t>
  </si>
  <si>
    <t xml:space="preserve"> 1106135 </t>
  </si>
  <si>
    <t>Concreto fck = 25 MPa - confecção em central dosadora de 30 m³/h - areia extraída e brita produzida</t>
  </si>
  <si>
    <t xml:space="preserve"> 5.3.6.2 </t>
  </si>
  <si>
    <t xml:space="preserve"> 5.3.6.3 </t>
  </si>
  <si>
    <t xml:space="preserve"> 5.3.6.4 </t>
  </si>
  <si>
    <t xml:space="preserve"> 5.3.6.5 </t>
  </si>
  <si>
    <t xml:space="preserve"> 5.3.6.6 </t>
  </si>
  <si>
    <t xml:space="preserve"> 5.3.6.7 </t>
  </si>
  <si>
    <t xml:space="preserve"> 5.3.6.8 </t>
  </si>
  <si>
    <t xml:space="preserve"> 5.3.6.9 </t>
  </si>
  <si>
    <t xml:space="preserve"> 5.3.6.10 </t>
  </si>
  <si>
    <t xml:space="preserve"> 5.3.6.11 </t>
  </si>
  <si>
    <t xml:space="preserve"> 5.5 </t>
  </si>
  <si>
    <t>EQUIPAMENTOS HIDROMECÂNICOS E ELÉTRICOS</t>
  </si>
  <si>
    <t xml:space="preserve"> 5.5.1 </t>
  </si>
  <si>
    <t>HIDROMECÂNICO</t>
  </si>
  <si>
    <t xml:space="preserve"> 5.5.1.1 </t>
  </si>
  <si>
    <t>FORNECIMENTO DE MATERIAIS E EQUIPAMENTOS</t>
  </si>
  <si>
    <t xml:space="preserve"> 5.5.1.1.1 </t>
  </si>
  <si>
    <t xml:space="preserve"> COT.NETS-02 </t>
  </si>
  <si>
    <t>COMPORTA SEGMENTO, COM DIMENSÕES DE 4760 x 5250mm, COMPLETA, COM TABULEIRO, BRAÇO E TERMINAL, MANCAL DE ARTICULAÇÃO, SUPORTE DO CILINDRO, CILNDRO HIDRAULICO, DISPOSITIVO DE CALAGEM,  COM AS RESPECTIVAS  GUIAS, PEÇAS DE SEGUNDA CONCRETAGEM PARA GUIAMENTO, DESLIZAMENTO, APOIO E VEDAÇÃO, UNIDADE HIDRAULICA DE ACIONAMENTO, COMPLETA, COM TODO SISTEMA DE INTERLIGAÇÃO, SERVO MOTOR, CILINDRO HIDRÁULICO, INDICADOR DE POSIÇÃO, VEDAÇÕES E TUBULAÇÕES,  COM TODOS OS PINOS, PARAFUSOS, PORCAS E ARRUELAS, NECESSARIOS À MONTAGEM DOS EQUIPAMENTOS NA OBRA.</t>
  </si>
  <si>
    <t xml:space="preserve"> 5.5.1.1.2 </t>
  </si>
  <si>
    <t xml:space="preserve"> COT.NETS-03 </t>
  </si>
  <si>
    <t>CONJUNTO COMPLETO DE COMPORTA ENSECADEIRA, CONSTITUÍDO DE 2 PAINÉIS, FABRICADOS EM AÇO CARBONO ASTM A 36, COM VÁLVULA "BY PASS", CADA PAINEL COM LARGURA ENTRE PATINS DE DESLIZAMENTO DE 5110mm E ALTURA DE 2050 mm, COM AS RESPECTIVAS PEÇAS FIXAS DE 2ª CONCRETAGEM PARA GUIAMENTO, DESLIZAMENTO, APOIO E VEDAÇÃO, DISPOSITIVOS DE CALAGEM, CAVALETE DE ESTOCAGEM PARA APOIO DOS PAINEIS DE COMPORTA E COM TODOS OS PINOS, PARAFUSOS, PORCAS E ARRUELAS, NECESSARIOS À MONTAGEM DOS EQUIPAMENTOS NA OBRA.</t>
  </si>
  <si>
    <t xml:space="preserve"> 5.5.1.1.3 </t>
  </si>
  <si>
    <t xml:space="preserve"> COT.NETS-04 </t>
  </si>
  <si>
    <t>MEDIDOR DE NÍVEL ULTRASSÔNICO MICRO PROCESSADO (COMPOSTO DE SENSOR E TRANSMISSOR DE NÍVEL COM SAÍDA DE 4 A 20 MA), TENSÃO DE ALIMENTAÇÃO 24Vcc, COM RANGE MÍNIMO DE LEITURA DE 10M, COM COMPRIMENTO DO CABO DE SINAL ENTRE O SENSOR E CONTROLADOR DE 15M.</t>
  </si>
  <si>
    <t xml:space="preserve"> 5.5.1.1.4 </t>
  </si>
  <si>
    <t xml:space="preserve"> 99837 </t>
  </si>
  <si>
    <t>GUARDA-CORPO DE AÇO GALVANIZADO DE 1,10M, MONTANTES TUBULARES DE 1.1/4" ESPAÇADOS DE 1,20M, TRAVESSA SUPERIOR DE 1.1/2", GRADIL FORMADO POR TUBOS HORIZONTAIS DE 1" E VERTICAIS DE 3/4", FIXADO COM CHUMBADOR MECÂNICO. AF_04/2019_PS</t>
  </si>
  <si>
    <t xml:space="preserve"> 5.5.1.1.5 </t>
  </si>
  <si>
    <t xml:space="preserve"> COT.NETS-05 </t>
  </si>
  <si>
    <t>VIGA PESCADORA COMPLETA, EM AÇO CARBONO ASTM A36, COM DISTÂNCIA ENTRE RODAS DE 5110mm, COM CAVALETE DE ESTOCAGEM PARA APOIO.</t>
  </si>
  <si>
    <t xml:space="preserve"> 5.5.1.1.6 </t>
  </si>
  <si>
    <t xml:space="preserve"> COT.NETS-06 </t>
  </si>
  <si>
    <t>MEDIDOR DE VAZÃO DOPPLER PARA CANAL ABERTO IP68, CATEGORIA DE MEDIÇÃO: VELOCIDADE, VAZÃO, PROFUNDIDADE E TEMPERATURA, FAIXA DE MEDIÇÃO 0,04 A 5,00m/s COM RANGE DE VAZÃO 10L/s A 50m³/s TENSÃO DE ALIMENTAÇÃO 24Vcc, SAÍDA DE SINAL 4 - 20mA, COMPRIMENTO DO CABO ATÉ O TRANSMISSOR 20m, INCLUSOS: SENSOR, TRANSMISSOR E FONTE DE ALIMENTAÇÃO.</t>
  </si>
  <si>
    <t xml:space="preserve"> 5.5.1.2 </t>
  </si>
  <si>
    <t>MONTAGEM DE MATERIAIS E EQUIPAMENTOS</t>
  </si>
  <si>
    <t xml:space="preserve"> 5.5.1.2.1 </t>
  </si>
  <si>
    <t xml:space="preserve"> COMP-75 </t>
  </si>
  <si>
    <t>MONTAGEM E INSTALAÇÃO DE COMPORTAS E GUIAS EM AÇO ASTM A36 DE 25,00M² (4760 x 5250mm)</t>
  </si>
  <si>
    <t xml:space="preserve"> 5.5.1.2.2 </t>
  </si>
  <si>
    <t xml:space="preserve"> COMP-77 </t>
  </si>
  <si>
    <t>MONTAGEM E INSTALAÇÃO DE COMPORTAS E GUIAS EM AÇO ASTM A36 DE 10,47M² (2050 x 5110mm)</t>
  </si>
  <si>
    <t xml:space="preserve"> 5.5.1.2.3 </t>
  </si>
  <si>
    <t xml:space="preserve"> COMP-78 </t>
  </si>
  <si>
    <t>MONTAGEM E INSTALAÇÃO DE VIGA PESCADORA EM AÇO ASTM A36</t>
  </si>
  <si>
    <t xml:space="preserve"> 5.5.1.2.4 </t>
  </si>
  <si>
    <t xml:space="preserve"> 2408149 </t>
  </si>
  <si>
    <t>Estrutura em perfil de aço ASTM A36 corte, solda e montagem - fornecimento e instalação</t>
  </si>
  <si>
    <t xml:space="preserve"> 5.5.2 </t>
  </si>
  <si>
    <t>ELÉTRICO</t>
  </si>
  <si>
    <t xml:space="preserve"> 5.5.2.1 </t>
  </si>
  <si>
    <t>SUBESTAÇÃO AÉREA 45KVA - RC-500</t>
  </si>
  <si>
    <t xml:space="preserve"> 5.5.2.1.1 </t>
  </si>
  <si>
    <t>TRANSFORMADOR</t>
  </si>
  <si>
    <t xml:space="preserve"> 5.5.2.1.1.1 </t>
  </si>
  <si>
    <t xml:space="preserve"> 102103 </t>
  </si>
  <si>
    <t>TRANSFORMADOR DE DISTRIBUIÇÃO, 45 KVA, TRIFÁSICO, 60 HZ, CLASSE 15 KV, IMERSO EM ÓLEO MINERAL, INSTALAÇÃO EM POSTE (NÃO INCLUSO SUPORTE) - FORNECIMENTO E INSTALAÇÃO. AF_12/2020</t>
  </si>
  <si>
    <t xml:space="preserve"> 5.5.2.1.2 </t>
  </si>
  <si>
    <t>ESTRUTURA DE APOIO</t>
  </si>
  <si>
    <t xml:space="preserve"> 5.5.2.1.2.1 </t>
  </si>
  <si>
    <t xml:space="preserve"> 00041204 </t>
  </si>
  <si>
    <t>POSTE DE CONCRETO ARMADO DE SECAO DUPLO T, EXTENSAO DE 11,00 M, RESISTENCIA DE 600 DAN, TIPO B</t>
  </si>
  <si>
    <t xml:space="preserve"> 5.5.2.1.2.2 </t>
  </si>
  <si>
    <t xml:space="preserve"> 100612 </t>
  </si>
  <si>
    <t>ASSENTAMENTO DE POSTE DE CONCRETO COM COMPRIMENTO NOMINAL DE 11 M, CARGA NOMINAL DE 600 DAN, ENGASTAMENTO BASE CONCRETADA COM 1 M DE CONCRETO E 0,7 M DE SOLO (NÃO INCLUI FORNECIMENTO). AF_04/2025</t>
  </si>
  <si>
    <t xml:space="preserve"> 5.5.2.1.2.3 </t>
  </si>
  <si>
    <t xml:space="preserve"> 101009 </t>
  </si>
  <si>
    <t>CARGA, MANOBRA E DESCARGA DE POSTE DE CONCRETO EM CAMINHÃO CARROCERIA COM GUINDAUTO (MUNCK) 11,7 TM. AF_02/2026</t>
  </si>
  <si>
    <t>T</t>
  </si>
  <si>
    <t xml:space="preserve"> 5.5.2.1.2.4 </t>
  </si>
  <si>
    <t xml:space="preserve"> 2864 </t>
  </si>
  <si>
    <t>Fornecimento de cruzeta de concreto tipo "t"  1900mm</t>
  </si>
  <si>
    <t xml:space="preserve"> 5.5.2.1.2.5 </t>
  </si>
  <si>
    <t xml:space="preserve"> 2917 </t>
  </si>
  <si>
    <t>Fornecimento de parafuso cabeça quadrada 16 x 400mm</t>
  </si>
  <si>
    <t xml:space="preserve"> 5.5.2.1.2.6 </t>
  </si>
  <si>
    <t xml:space="preserve"> 070250 </t>
  </si>
  <si>
    <t>AGETOP CIVIL</t>
  </si>
  <si>
    <t>ARRUELA QUADRADA EM ACO GALVANIZADO 3X38X38MM FURO 18MM</t>
  </si>
  <si>
    <t>Un</t>
  </si>
  <si>
    <t xml:space="preserve"> 5.5.2.1.2.7 </t>
  </si>
  <si>
    <t xml:space="preserve"> 071980 </t>
  </si>
  <si>
    <t>PORCA QUADRADA DE ACO GALVANIZADO 16 X 2</t>
  </si>
  <si>
    <t xml:space="preserve"> 5.5.2.1.2.8 </t>
  </si>
  <si>
    <t xml:space="preserve"> 1201008134 </t>
  </si>
  <si>
    <t>AGESUL</t>
  </si>
  <si>
    <t>GANCHO OLHAL EM ACO GALVANIZADO, ESPESSURA 16MM, ABERTURA 21MM</t>
  </si>
  <si>
    <t xml:space="preserve"> 5.5.2.1.2.9 </t>
  </si>
  <si>
    <t xml:space="preserve"> 4135 </t>
  </si>
  <si>
    <t>Gancho suspensão com olhal, fornecimento</t>
  </si>
  <si>
    <t xml:space="preserve"> 5.5.2.1.2.10 </t>
  </si>
  <si>
    <t xml:space="preserve"> 071750 </t>
  </si>
  <si>
    <t>MANILHA-SAPATILHA EM AÇO GALVANIZADO</t>
  </si>
  <si>
    <t xml:space="preserve"> 5.5.2.1.2.11 </t>
  </si>
  <si>
    <t xml:space="preserve"> 170497 </t>
  </si>
  <si>
    <t>CAEMA</t>
  </si>
  <si>
    <t>EXECUÇÃO MURETA EM ALVENARIA DE BLOCO DE CONCRETO, PARA A INSTALAÇÃO DE QUADRO DE MEDIÇÃO TRIFÁSICO PADRÃO CEMAR, NAS DIMENSÕES 2,10 X 2,05 X 0,40M MONTAGEM E INSTALAÇÃO</t>
  </si>
  <si>
    <t xml:space="preserve"> 5.5.2.1.3 </t>
  </si>
  <si>
    <t>CABOS</t>
  </si>
  <si>
    <t xml:space="preserve"> 5.5.2.1.3.1 </t>
  </si>
  <si>
    <t xml:space="preserve"> 070543 </t>
  </si>
  <si>
    <t>CABO DE COBRE NU 35 MM2 (3,24 M/KG)</t>
  </si>
  <si>
    <t xml:space="preserve"> 5.5.2.1.3.2 </t>
  </si>
  <si>
    <t xml:space="preserve"> 92984 </t>
  </si>
  <si>
    <t>CABO DE COBRE FLEXÍVEL ISOLADO, 25 MM², ANTI-CHAMA 0,6/1,0 KV, PARA REDE ENTERRADA DE DISTRIBUIÇÃO DE ENERGIA ELÉTRICA - FORNECIMENTO E INSTALAÇÃO. AF_12/2021</t>
  </si>
  <si>
    <t xml:space="preserve"> 5.5.2.1.4 </t>
  </si>
  <si>
    <t>ELETRODUTOS E CONEXÕES</t>
  </si>
  <si>
    <t xml:space="preserve"> 5.5.2.1.4.1 </t>
  </si>
  <si>
    <t xml:space="preserve"> 00021128 </t>
  </si>
  <si>
    <t>ELETRODUTO EM ACO GALVANIZADO ELETROLITICO, LEVE, DIAMETRO 3/4", PAREDE DE 0,90 MM</t>
  </si>
  <si>
    <t xml:space="preserve"> 5.5.2.1.4.2 </t>
  </si>
  <si>
    <t xml:space="preserve"> 00021135 </t>
  </si>
  <si>
    <t>ELETRODUTO EM ACO GALVANIZADO ELETROLITICO, SEMI-PESADO, DIAMETRO 1 1/4", PAREDE DE 1,20 MM</t>
  </si>
  <si>
    <t xml:space="preserve"> 5.5.2.1.4.3 </t>
  </si>
  <si>
    <t xml:space="preserve"> 00039247 </t>
  </si>
  <si>
    <t>ELETRODUTO/DUTO PEAD FLEXIVEL PAREDE SIMPLES, CORRUGACAO HELICOIDAL, COR PRETA, SEM ROSCA, DE 1 1/4", CRC 680 N, PARA CABEAMENTO SUBTERRANEO (NBR 15715)</t>
  </si>
  <si>
    <t xml:space="preserve"> 5.5.2.1.4.4 </t>
  </si>
  <si>
    <t xml:space="preserve"> 7893 </t>
  </si>
  <si>
    <t>Cabeçote de alumínio de 1 1/4"</t>
  </si>
  <si>
    <t xml:space="preserve"> 5.5.2.1.4.5 </t>
  </si>
  <si>
    <t xml:space="preserve"> 071153 </t>
  </si>
  <si>
    <t>CURVA DE 90 GRAUS AÇO GALVANIZADO DIAM.1.1/4"</t>
  </si>
  <si>
    <t xml:space="preserve"> 5.5.2.1.4.6 </t>
  </si>
  <si>
    <t xml:space="preserve"> 071151 </t>
  </si>
  <si>
    <t>CURVA DE 90 GRAUS AÇO GALVANIZADO DIAM.3/4"</t>
  </si>
  <si>
    <t xml:space="preserve"> 5.5.2.1.4.7 </t>
  </si>
  <si>
    <t xml:space="preserve"> 071703 </t>
  </si>
  <si>
    <t>LUVA EM AÇO GALVANIZADO DIÂMETRO 1.1/4"</t>
  </si>
  <si>
    <t xml:space="preserve"> 5.5.2.1.4.8 </t>
  </si>
  <si>
    <t xml:space="preserve"> 071701 </t>
  </si>
  <si>
    <t>LUVA EM AÇO GALVANIZADO DIÂMETRO 3/4"</t>
  </si>
  <si>
    <t xml:space="preserve"> 5.5.2.1.5 </t>
  </si>
  <si>
    <t>EQUIPAMENTOS E ACESSÓRIOS</t>
  </si>
  <si>
    <t xml:space="preserve"> 5.5.2.1.5.1 </t>
  </si>
  <si>
    <t xml:space="preserve"> 071833 </t>
  </si>
  <si>
    <t>PARA RAIOS DISTRIBUIDOR POLIMÉRICO ÓXIDO DE ZINCO S/CENTELHADOR C/ DESLIGAMENTO AUTOMÁTICO 15KV,10KA</t>
  </si>
  <si>
    <t xml:space="preserve"> 5.5.2.1.5.2 </t>
  </si>
  <si>
    <t xml:space="preserve"> 1201008133 </t>
  </si>
  <si>
    <t>ISOLADOR SUSPENSAO POLIMERICO, CLASSE 15 KV</t>
  </si>
  <si>
    <t xml:space="preserve"> 5.5.2.1.5.3 </t>
  </si>
  <si>
    <t xml:space="preserve"> 101546 </t>
  </si>
  <si>
    <t>ISOLADOR, TIPO PINO, PARA TENSÃO 15 KV - FORNECIMENTO E INSTALAÇÃO. AF_12/2025</t>
  </si>
  <si>
    <t xml:space="preserve"> 5.5.2.1.5.4 </t>
  </si>
  <si>
    <t xml:space="preserve"> 00011927 </t>
  </si>
  <si>
    <t>ABRACADEIRA, GALVANIZADA/ZINCADA, ROSCA SEM FIM, PARAFUSO INOX, LARGURA FITA *12,6 A *14 MM, D = 2" A 2 1/2"</t>
  </si>
  <si>
    <t xml:space="preserve"> 5.5.2.1.5.5 </t>
  </si>
  <si>
    <t xml:space="preserve"> 078037 </t>
  </si>
  <si>
    <t>CONECTOR PARALELO BRONZE 50mm PARA ATERRAMENTO</t>
  </si>
  <si>
    <t xml:space="preserve"> 5.5.2.1.5.6 </t>
  </si>
  <si>
    <t xml:space="preserve"> 1201008444 </t>
  </si>
  <si>
    <t>GRAMPO DE ANCORAGEM DIELETRICO 16-50MM</t>
  </si>
  <si>
    <t xml:space="preserve"> 5.5.2.1.5.7 </t>
  </si>
  <si>
    <t xml:space="preserve"> M109600108 </t>
  </si>
  <si>
    <t>CONECTOR TIPO CUNHA COBRE 35mm=CA-2</t>
  </si>
  <si>
    <t>PC</t>
  </si>
  <si>
    <t xml:space="preserve"> 5.5.2.1.5.8 </t>
  </si>
  <si>
    <t xml:space="preserve"> 09.80.029 </t>
  </si>
  <si>
    <t>FDE</t>
  </si>
  <si>
    <t>CHAVE FUSIVEL INDIC 'MATHEUS' P/100 A/15 KV RUPTURA 1200A POSTE/ESTAL</t>
  </si>
  <si>
    <t xml:space="preserve"> 5.5.2.1.5.9 </t>
  </si>
  <si>
    <t xml:space="preserve"> 102110 </t>
  </si>
  <si>
    <t>SUPORTE PARA TRANSFORMADOR EM POSTE DE CONCRETO DUPLO T - FORNECIMENTO E INSTALAÇÃO. AF_12/2020</t>
  </si>
  <si>
    <t xml:space="preserve"> 5.5.2.1.6 </t>
  </si>
  <si>
    <t>ATERRAMENTO DA SUBESTAÇÃO</t>
  </si>
  <si>
    <t xml:space="preserve"> 5.5.2.1.6.1 </t>
  </si>
  <si>
    <t xml:space="preserve"> 070544 </t>
  </si>
  <si>
    <t>CABO DE COBRE NU 50 MM2 (2,25 M/KG)</t>
  </si>
  <si>
    <t xml:space="preserve"> 5.5.2.1.6.2 </t>
  </si>
  <si>
    <t xml:space="preserve"> 98111 </t>
  </si>
  <si>
    <t>CAIXA DE INSPEÇÃO PARA ATERRAMENTO, CIRCULAR, EM POLIETILENO, DIÂMETRO INTERNO = 0,3 M. AF_12/2020</t>
  </si>
  <si>
    <t xml:space="preserve"> 5.5.2.1.6.3 </t>
  </si>
  <si>
    <t xml:space="preserve"> 059230 </t>
  </si>
  <si>
    <t>HASTE ATERRAMENTO COBREADA 5/8"" x 2,40m NORMATIZADA INTELLI</t>
  </si>
  <si>
    <t xml:space="preserve"> 5.5.2.1.6.4 </t>
  </si>
  <si>
    <t xml:space="preserve"> 11.92.04 </t>
  </si>
  <si>
    <t>SUDECAP</t>
  </si>
  <si>
    <t>MOLDE PARA SOLDA EXOTÉRMICA HCL 5/8" 50-5</t>
  </si>
  <si>
    <t xml:space="preserve"> 5.5.2.1.6.5 </t>
  </si>
  <si>
    <t xml:space="preserve"> 091727 </t>
  </si>
  <si>
    <t>SIURB</t>
  </si>
  <si>
    <t>CARTUCHO PARA CONEXÃO EXOTERMICA CABO/ HASTE</t>
  </si>
  <si>
    <t xml:space="preserve"> 5.5.2.1.6.6 </t>
  </si>
  <si>
    <t xml:space="preserve"> 11.92.45 </t>
  </si>
  <si>
    <t>FORNECIMENTO DE ALICATE PEQUENO Z-200 PARA UTILIZAÇÃO EM MOLDE DE SOLDA EXOTÉRMICA</t>
  </si>
  <si>
    <t xml:space="preserve"> 5.5.2.1.7 </t>
  </si>
  <si>
    <t>CAIXA DE PASSAGEM</t>
  </si>
  <si>
    <t xml:space="preserve"> 5.5.2.1.7.1 </t>
  </si>
  <si>
    <t xml:space="preserve"> 97888 </t>
  </si>
  <si>
    <t>CAIXA ENTERRADA ELÉTRICA RETANGULAR, EM ALVENARIA COM TIJOLOS CERÂMICOS MACIÇOS, FUNDO COM BRITA, DIMENSÕES INTERNAS: 0,6X0,6X0,6 M. AF_12/2020</t>
  </si>
  <si>
    <t xml:space="preserve"> 5.5.2.1.7.2 </t>
  </si>
  <si>
    <t xml:space="preserve"> 10431 </t>
  </si>
  <si>
    <t>Tampa de concreto para caixas de passagem 0,70x0,70mx0,07m</t>
  </si>
  <si>
    <t xml:space="preserve"> 5.5.2.1.8 </t>
  </si>
  <si>
    <t>QUADROS E DISJUNTORES</t>
  </si>
  <si>
    <t xml:space="preserve"> 5.5.2.1.8.1 </t>
  </si>
  <si>
    <t xml:space="preserve"> COT.NETS-07 </t>
  </si>
  <si>
    <t>QUADRO DE MEDIÇÃO DIRETA SEM TC, COM VISOR, PADRÃO COELBA, TIPO F3, DIM. APROX. 850X550X250mm.</t>
  </si>
  <si>
    <t xml:space="preserve"> 5.5.2.1.8.2 </t>
  </si>
  <si>
    <t xml:space="preserve"> 101895 </t>
  </si>
  <si>
    <t>DISJUNTOR TERMOMAGNÉTICO TRIPOLAR, CORRENTE NOMINAL DE 125A - FORNECIMENTO E INSTALAÇÃO. AF_07/2025</t>
  </si>
  <si>
    <t xml:space="preserve"> 5.5.2.2 </t>
  </si>
  <si>
    <t>VIA DE CABOS</t>
  </si>
  <si>
    <t xml:space="preserve"> 5.5.2.2.1 </t>
  </si>
  <si>
    <t xml:space="preserve"> 5.5.2.2.1.1 </t>
  </si>
  <si>
    <t xml:space="preserve"> 91931 </t>
  </si>
  <si>
    <t>CABO DE COBRE FLEXÍVEL ISOLADO, 6 MM², ANTI-CHAMA 0,6/1,0 KV, PARA CIRCUITOS TERMINAIS - FORNECIMENTO E INSTALAÇÃO. AF_03/2023</t>
  </si>
  <si>
    <t xml:space="preserve"> 5.5.2.2.1.2 </t>
  </si>
  <si>
    <t xml:space="preserve"> 5.5.2.2.1.3 </t>
  </si>
  <si>
    <t xml:space="preserve"> 91929 </t>
  </si>
  <si>
    <t>CABO DE COBRE FLEXÍVEL ISOLADO, 4 MM², ANTI-CHAMA 0,6/1,0 KV, PARA CIRCUITOS TERMINAIS - FORNECIMENTO E INSTALAÇÃO. AF_03/2023</t>
  </si>
  <si>
    <t xml:space="preserve"> 5.5.2.2.1.4 </t>
  </si>
  <si>
    <t xml:space="preserve"> 91927 </t>
  </si>
  <si>
    <t>CABO DE COBRE FLEXÍVEL ISOLADO, 2,5 MM², ANTI-CHAMA 0,6/1,0 KV, PARA CIRCUITOS TERMINAIS - FORNECIMENTO E INSTALAÇÃO. AF_03/2023</t>
  </si>
  <si>
    <t xml:space="preserve"> 5.5.2.2.2 </t>
  </si>
  <si>
    <t xml:space="preserve"> 5.5.2.2.2.1 </t>
  </si>
  <si>
    <t xml:space="preserve"> 071213 </t>
  </si>
  <si>
    <t>ELETRODUTO EM AÇO GALVANIZADO A FOGO DIÂMETRO 1 1/4" - PESADO</t>
  </si>
  <si>
    <t xml:space="preserve"> 5.5.2.2.2.2 </t>
  </si>
  <si>
    <t xml:space="preserve"> 067005 </t>
  </si>
  <si>
    <t>ELETRODUTO GALVANIZADO 1""</t>
  </si>
  <si>
    <t xml:space="preserve"> 5.5.2.2.2.3 </t>
  </si>
  <si>
    <t xml:space="preserve"> 061385 </t>
  </si>
  <si>
    <t>LUVA ELETRODUTO GALVANIZADO 1.1/4""</t>
  </si>
  <si>
    <t xml:space="preserve"> 5.5.2.2.2.4 </t>
  </si>
  <si>
    <t xml:space="preserve"> 13364 </t>
  </si>
  <si>
    <t>Luva de emenda para eletroduto, aço galvanizado, dn 25 mm (1"), aparente, instalada em teto - fornecimento e instalaçâo</t>
  </si>
  <si>
    <t xml:space="preserve"> 5.5.2.2.2.5 </t>
  </si>
  <si>
    <t xml:space="preserve"> 5.5.2.2.2.6 </t>
  </si>
  <si>
    <t xml:space="preserve"> 071152 </t>
  </si>
  <si>
    <t>CURVA DE 90 GRAUS AÇO GALVANIZADO DIAM.1"</t>
  </si>
  <si>
    <t xml:space="preserve"> 5.5.2.2.2.7 </t>
  </si>
  <si>
    <t xml:space="preserve"> 059263 </t>
  </si>
  <si>
    <t>ELETRODUTO PVC RIGIDO 1""</t>
  </si>
  <si>
    <t xml:space="preserve"> 5.5.2.2.2.8 </t>
  </si>
  <si>
    <t xml:space="preserve"> 059262 </t>
  </si>
  <si>
    <t>ELETRODUTO PVC RIGIDO 1.1/2""</t>
  </si>
  <si>
    <t xml:space="preserve"> 5.5.2.2.2.9 </t>
  </si>
  <si>
    <t xml:space="preserve"> 151138 </t>
  </si>
  <si>
    <t>IOPES</t>
  </si>
  <si>
    <t>Eletroduto PEAD parede simples, corrugado, cor preta, diâmetro 1.1/4", referencia Kanaflex, Plastibras ou equivalente</t>
  </si>
  <si>
    <t xml:space="preserve"> 5.5.2.2.2.10 </t>
  </si>
  <si>
    <t xml:space="preserve"> 151137 </t>
  </si>
  <si>
    <t>Eletroduto PEAD parede simples, corrugado, cor preta, diâmetro 1.1/2", referencia Kanaflex, Plastibras ou equivalente</t>
  </si>
  <si>
    <t xml:space="preserve"> 5.5.2.2.3 </t>
  </si>
  <si>
    <t>ELETROCALHA, PERFILADO E CONEXÕES</t>
  </si>
  <si>
    <t xml:space="preserve"> 5.5.2.2.3.1 </t>
  </si>
  <si>
    <t xml:space="preserve"> 060107 </t>
  </si>
  <si>
    <t>ELETROCALHA PERFURADA TIPO ""U"" 100X50 CHAPA 24 SEM TAMPA</t>
  </si>
  <si>
    <t xml:space="preserve"> 5.5.2.2.3.2 </t>
  </si>
  <si>
    <t xml:space="preserve"> 1716010 </t>
  </si>
  <si>
    <t>SEDOP</t>
  </si>
  <si>
    <t>Curva horizontal 100 x 50mm para eletrocalha metálica, com ângulo 90o</t>
  </si>
  <si>
    <t xml:space="preserve"> 5.5.2.2.3.3 </t>
  </si>
  <si>
    <t xml:space="preserve"> 8113 </t>
  </si>
  <si>
    <t>Tê horizontal 100 x 50 mm com base lisa perfurada para eletrocalha metálica (ref. Mopa ou similar)</t>
  </si>
  <si>
    <t xml:space="preserve"> 5.5.2.2.3.4 </t>
  </si>
  <si>
    <t xml:space="preserve"> 2003 </t>
  </si>
  <si>
    <t>Bacia turca (celite ref 003006), caixa de descarga de embutir (montana) ou similares</t>
  </si>
  <si>
    <t xml:space="preserve"> 5.5.2.2.3.5 </t>
  </si>
  <si>
    <t xml:space="preserve"> 078028 </t>
  </si>
  <si>
    <t>PERFILADO PERFURADO 38x38x3000mm CHAPA 22</t>
  </si>
  <si>
    <t xml:space="preserve"> 5.5.2.2.3.6 </t>
  </si>
  <si>
    <t xml:space="preserve"> 060525 </t>
  </si>
  <si>
    <t>EMENDA INTERNA ""T"" PARA PERFILADO 38x38mm</t>
  </si>
  <si>
    <t xml:space="preserve"> 5.5.2.2.3.7 </t>
  </si>
  <si>
    <t xml:space="preserve"> 060523 </t>
  </si>
  <si>
    <t>EMENDA INTERNA ""L"" PARA PERFILADO 38x38mm</t>
  </si>
  <si>
    <t xml:space="preserve"> 5.5.2.2.3.8 </t>
  </si>
  <si>
    <t xml:space="preserve"> 12352 </t>
  </si>
  <si>
    <t>Emboço ou reboco especial de parede, espessura 3cm, com argamassa 1:4 cal e areia</t>
  </si>
  <si>
    <t xml:space="preserve"> 5.5.2.2.3.9 </t>
  </si>
  <si>
    <t xml:space="preserve"> 60.15.20 </t>
  </si>
  <si>
    <t>PARAFUSO CABEÇA LENTILHA, 1/4" X 1/2"</t>
  </si>
  <si>
    <t xml:space="preserve"> 5.5.2.2.3.10 </t>
  </si>
  <si>
    <t xml:space="preserve"> 071981 </t>
  </si>
  <si>
    <t>PORCA SEXTAVADA DIAMETRO 1/4"</t>
  </si>
  <si>
    <t xml:space="preserve"> 5.5.2.2.3.11 </t>
  </si>
  <si>
    <t xml:space="preserve"> 070251 </t>
  </si>
  <si>
    <t>ARRUELA LISA D=1/4"</t>
  </si>
  <si>
    <t xml:space="preserve"> 5.5.2.2.3.12 </t>
  </si>
  <si>
    <t xml:space="preserve"> 00011033 </t>
  </si>
  <si>
    <t>SUPORTE PARA CALHA DE 150 MM EM ACO GALVANIZADO</t>
  </si>
  <si>
    <t xml:space="preserve"> 5.5.2.2.3.13 </t>
  </si>
  <si>
    <t xml:space="preserve"> 078390 </t>
  </si>
  <si>
    <t>CHUMBADOR CB 3/8""x2.1/2""+ PARAFUSO</t>
  </si>
  <si>
    <t xml:space="preserve"> 5.5.2.2.3.14 </t>
  </si>
  <si>
    <t xml:space="preserve"> 54965 </t>
  </si>
  <si>
    <t>SAÍDA LATERAL P/ ELETRODUTO EM PERFILADO - 3/4"</t>
  </si>
  <si>
    <t xml:space="preserve"> 5.5.2.2.4 </t>
  </si>
  <si>
    <t xml:space="preserve"> 5.5.2.2.4.1 </t>
  </si>
  <si>
    <t xml:space="preserve"> 97886 </t>
  </si>
  <si>
    <t>CAIXA ENTERRADA ELÉTRICA RETANGULAR, EM ALVENARIA COM TIJOLOS CERÂMICOS MACIÇOS, FUNDO COM BRITA, DIMENSÕES INTERNAS: 0,3X0,3X0,3 M. AF_12/2020</t>
  </si>
  <si>
    <t xml:space="preserve"> 5.5.2.2.4.2 </t>
  </si>
  <si>
    <t xml:space="preserve"> 5.5.2.2.4.3 </t>
  </si>
  <si>
    <t xml:space="preserve"> 5.5.2.2.4.4 </t>
  </si>
  <si>
    <t xml:space="preserve"> 5.5.2.3 </t>
  </si>
  <si>
    <t>ILUMINAÇÃO EXTERNA</t>
  </si>
  <si>
    <t xml:space="preserve"> 5.5.2.3.1 </t>
  </si>
  <si>
    <t>LUMINÁRIAS E ACESSÓRIOS</t>
  </si>
  <si>
    <t xml:space="preserve"> 5.5.2.3.1.1 </t>
  </si>
  <si>
    <t xml:space="preserve"> 101655 </t>
  </si>
  <si>
    <t>LUMINÁRIA DE LED PARA ILUMINAÇÃO PÚBLICA, DE 51 W ATÉ 67 W - FORNECIMENTO E INSTALAÇÃO. AF_02/2025_PS</t>
  </si>
  <si>
    <t xml:space="preserve"> 5.5.2.3.1.2 </t>
  </si>
  <si>
    <t xml:space="preserve"> 101632 </t>
  </si>
  <si>
    <t>RELÉ FOTOELÉTRICO PARA COMANDO DE ILUMINAÇÃO EXTERNA 1000 W - FORNECIMENTO E INSTALAÇÃO. AF_02/2025</t>
  </si>
  <si>
    <t xml:space="preserve"> 5.5.2.3.1.3 </t>
  </si>
  <si>
    <t xml:space="preserve"> 10794 </t>
  </si>
  <si>
    <t>Poste circular de concreto  7/150 - fornecimento e assentamento</t>
  </si>
  <si>
    <t xml:space="preserve"> 5.5.2.3.1.4 </t>
  </si>
  <si>
    <t xml:space="preserve"> 3243 </t>
  </si>
  <si>
    <t>Assentamento de poste circular de concreto</t>
  </si>
  <si>
    <t xml:space="preserve"> 5.5.2.3.1.5 </t>
  </si>
  <si>
    <t xml:space="preserve"> 5.5.2.3.1.6 </t>
  </si>
  <si>
    <t xml:space="preserve"> 101636 </t>
  </si>
  <si>
    <t>BRAÇO PARA ILUMINAÇÃO PÚBLICA, EM TUBO DE AÇO GALVANIZADO, COMPRIMENTO DE 1,50 M, PARA FIXAÇÃO EM POSTE DE CONCRETO - FORNECIMENTO E INSTALAÇÃO. AF_02/2025_PS</t>
  </si>
  <si>
    <t xml:space="preserve"> 5.5.2.3.1.7 </t>
  </si>
  <si>
    <t xml:space="preserve"> 00000406 </t>
  </si>
  <si>
    <t>FITA ACO INOX PARA CINTAR POSTE, L = 19 MM, E = 0,5 MM (ROLO DE 30M)</t>
  </si>
  <si>
    <t xml:space="preserve"> 5.5.2.3.2 </t>
  </si>
  <si>
    <t xml:space="preserve"> 5.5.2.3.2.1 </t>
  </si>
  <si>
    <t xml:space="preserve"> 5.5.2.3.2.2 </t>
  </si>
  <si>
    <t xml:space="preserve"> 5.5.2.3.3 </t>
  </si>
  <si>
    <t xml:space="preserve"> 5.5.2.3.3.1 </t>
  </si>
  <si>
    <t xml:space="preserve"> 5.5.2.3.3.2 </t>
  </si>
  <si>
    <t xml:space="preserve"> 5.5.2.3.3.3 </t>
  </si>
  <si>
    <t xml:space="preserve"> 5.5.2.3.3.4 </t>
  </si>
  <si>
    <t xml:space="preserve"> 97562 </t>
  </si>
  <si>
    <t>CURVA 135 GRAUS PARA ELETRODUTO, PVC, ROSCÁVEL, DN 25 MM (3/4"), PARA CIRCUITOS TERMINAIS, INSTALADA EM LAJE - FORNECIMENTO E INSTALAÇÃO. AF_03/2023</t>
  </si>
  <si>
    <t xml:space="preserve"> 5.5.2.3.3.5 </t>
  </si>
  <si>
    <t xml:space="preserve"> 69.20.070 </t>
  </si>
  <si>
    <t>CPOS/CDHU</t>
  </si>
  <si>
    <t>Fita em aço inoxidável para poste de 0,50 m x 19 mm, com fecho em aço inoxidável</t>
  </si>
  <si>
    <t xml:space="preserve"> 5.5.2.3.4 </t>
  </si>
  <si>
    <t>TOMADA TRIFÁSICA</t>
  </si>
  <si>
    <t xml:space="preserve"> 5.5.2.3.4.1 </t>
  </si>
  <si>
    <t xml:space="preserve"> C2489 </t>
  </si>
  <si>
    <t>TOMADA TRIPOLAR (3P+T) - 32A/380V</t>
  </si>
  <si>
    <t xml:space="preserve"> 5.5.2.4 </t>
  </si>
  <si>
    <t>ILUMINAÇÃO INTERNA</t>
  </si>
  <si>
    <t xml:space="preserve"> 5.5.2.4.1 </t>
  </si>
  <si>
    <t xml:space="preserve"> 5.5.2.4.1.1 </t>
  </si>
  <si>
    <t xml:space="preserve"> 060988 </t>
  </si>
  <si>
    <t>LUMINARIA FLAT STH7940/40 LED 36W 4000K BIVOLT 120CM STELLA</t>
  </si>
  <si>
    <t xml:space="preserve"> 5.5.2.4.1.2 </t>
  </si>
  <si>
    <t xml:space="preserve"> 060871 </t>
  </si>
  <si>
    <t>BLOCO AUTONOMO DOIS FAROIS LED 2200LUMENS BLA 2200 INTELBRAS</t>
  </si>
  <si>
    <t xml:space="preserve"> 5.5.2.4.2 </t>
  </si>
  <si>
    <t xml:space="preserve"> 5.5.2.4.2.1 </t>
  </si>
  <si>
    <t xml:space="preserve"> 91924 </t>
  </si>
  <si>
    <t>CABO DE COBRE FLEXÍVEL ISOLADO, 1,5 MM², ANTI-CHAMA 450/750 V, PARA CIRCUITOS TERMINAIS - FORNECIMENTO E INSTALAÇÃO. AF_03/2023</t>
  </si>
  <si>
    <t xml:space="preserve"> 5.5.2.4.2.2 </t>
  </si>
  <si>
    <t xml:space="preserve"> 91926 </t>
  </si>
  <si>
    <t>CABO DE COBRE FLEXÍVEL ISOLADO, 2,5 MM², ANTI-CHAMA 450/750 V, PARA CIRCUITOS TERMINAIS - FORNECIMENTO E INSTALAÇÃO. AF_03/2023</t>
  </si>
  <si>
    <t xml:space="preserve"> 5.5.2.4.3 </t>
  </si>
  <si>
    <t xml:space="preserve"> 5.5.2.4.3.1 </t>
  </si>
  <si>
    <t xml:space="preserve"> 071211 </t>
  </si>
  <si>
    <t>ELETRODUTO EM AÇO GALVANIZADO A FOGO DIÂMETRO 3/4" - PESADO</t>
  </si>
  <si>
    <t xml:space="preserve"> 5.5.2.4.3.2 </t>
  </si>
  <si>
    <t xml:space="preserve"> 5.5.2.4.3.3 </t>
  </si>
  <si>
    <t xml:space="preserve"> 5.5.2.4.3.4 </t>
  </si>
  <si>
    <t xml:space="preserve"> 5.5.2.4.3.5 </t>
  </si>
  <si>
    <t xml:space="preserve"> 5.5.2.4.3.6 </t>
  </si>
  <si>
    <t xml:space="preserve"> 5.5.2.4.4 </t>
  </si>
  <si>
    <t>CONDULETES E ACESSÓRIOS</t>
  </si>
  <si>
    <t xml:space="preserve"> 5.5.2.4.4.1 </t>
  </si>
  <si>
    <t xml:space="preserve"> 061542 </t>
  </si>
  <si>
    <t>CONDULETE ALUMINIO ""E"" 3/4""</t>
  </si>
  <si>
    <t xml:space="preserve"> 5.5.2.4.4.2 </t>
  </si>
  <si>
    <t xml:space="preserve"> 061543 </t>
  </si>
  <si>
    <t>CONDULETE ALUMINIO ""LR"" - 3/4""</t>
  </si>
  <si>
    <t xml:space="preserve"> 5.5.2.4.4.3 </t>
  </si>
  <si>
    <t xml:space="preserve"> 170902 </t>
  </si>
  <si>
    <t>Condulete de aluminio tipo LL 3/4"</t>
  </si>
  <si>
    <t xml:space="preserve"> 5.5.2.4.4.4 </t>
  </si>
  <si>
    <t xml:space="preserve"> 170909 </t>
  </si>
  <si>
    <t>Condulete de aluminio tipo T 3/4"</t>
  </si>
  <si>
    <t xml:space="preserve"> 5.5.2.4.5 </t>
  </si>
  <si>
    <t>TOMADAS, PEÇAS E ACESSÓRIOS PARA ELETRODUTOS</t>
  </si>
  <si>
    <t xml:space="preserve"> 5.5.2.4.5.1 </t>
  </si>
  <si>
    <t xml:space="preserve"> 062871 </t>
  </si>
  <si>
    <t>INTERRUPTOR SIMPLES 10A EM CONDULETE DE ALUMINIO</t>
  </si>
  <si>
    <t xml:space="preserve"> 5.5.2.4.5.2 </t>
  </si>
  <si>
    <t xml:space="preserve"> COMP-79 </t>
  </si>
  <si>
    <t>INTERRUPTOR SIMPLES E UMA TOMADA 2P+T COM TAMPA PARA CONDULETE, 20A - 250V, COM PARAFUSOS</t>
  </si>
  <si>
    <t>CJ</t>
  </si>
  <si>
    <t xml:space="preserve"> 5.5.2.4.5.3 </t>
  </si>
  <si>
    <t xml:space="preserve"> 063452 </t>
  </si>
  <si>
    <t>CAIXA PARA TOMADA 10A PARA PERFILADO 38x38mm</t>
  </si>
  <si>
    <t xml:space="preserve"> 5.5.2.4.5.4 </t>
  </si>
  <si>
    <t xml:space="preserve"> 1201002035 </t>
  </si>
  <si>
    <t>TOMADA SIMPLES (1 MODULO) 2P+T 10 A, INCLUSO CONDULETE 3/4", COM PLACA E SUPORTE - FORNECIMENTO E INSTALACAO</t>
  </si>
  <si>
    <t xml:space="preserve"> 5.5.2.4.5.5 </t>
  </si>
  <si>
    <t xml:space="preserve"> 098294 </t>
  </si>
  <si>
    <t>PLUG P/ TOMADA ATÉ 20A (2P+T, 20A - 250V)</t>
  </si>
  <si>
    <t xml:space="preserve"> 5.5.2.4.5.6 </t>
  </si>
  <si>
    <t xml:space="preserve"> 5.5.2.4.6 </t>
  </si>
  <si>
    <t>PERFILADO E DERIVAÇÕES</t>
  </si>
  <si>
    <t xml:space="preserve"> 5.5.2.4.6.1 </t>
  </si>
  <si>
    <t xml:space="preserve"> 5.5.2.4.6.2 </t>
  </si>
  <si>
    <t xml:space="preserve"> 062572 </t>
  </si>
  <si>
    <t>SAIDA LATERAL SIMPLES PARA ELETRODUTO 1""</t>
  </si>
  <si>
    <t xml:space="preserve"> 5.5.2.4.6.3 </t>
  </si>
  <si>
    <t xml:space="preserve"> 12578 </t>
  </si>
  <si>
    <t>Saída para perfilado 38x38mm (mopa ou similar)</t>
  </si>
  <si>
    <t xml:space="preserve"> 5.5.2.4.7 </t>
  </si>
  <si>
    <t>ACESSÓRIOS DE FIXAÇÃO</t>
  </si>
  <si>
    <t xml:space="preserve"> 5.5.2.4.7.1 </t>
  </si>
  <si>
    <t xml:space="preserve"> 8441 </t>
  </si>
  <si>
    <t>Abraçadeira metálica tipo "D" de 3/4"</t>
  </si>
  <si>
    <t xml:space="preserve"> 5.5.2.4.7.2 </t>
  </si>
  <si>
    <t xml:space="preserve"> 12140 </t>
  </si>
  <si>
    <t>Abraçadeira metálica tipo "D" de 1"</t>
  </si>
  <si>
    <t xml:space="preserve"> 5.5.2.4.7.3 </t>
  </si>
  <si>
    <t xml:space="preserve"> 9526 </t>
  </si>
  <si>
    <t>Gancho curto para perfilado, ( ref.: Mopa ou similar)</t>
  </si>
  <si>
    <t xml:space="preserve"> 5.5.2.4.7.4 </t>
  </si>
  <si>
    <t xml:space="preserve"> 5.5.2.4.7.5 </t>
  </si>
  <si>
    <t xml:space="preserve"> 5.5.2.4.7.6 </t>
  </si>
  <si>
    <t xml:space="preserve"> 5.5.2.4.7.7 </t>
  </si>
  <si>
    <t xml:space="preserve"> 13603 </t>
  </si>
  <si>
    <t>REBITE POP, DE (1/8"X3/8"), REF.440, REF AL OU SIMILAR</t>
  </si>
  <si>
    <t xml:space="preserve"> 5.5.2.4.7.8 </t>
  </si>
  <si>
    <t xml:space="preserve"> 5014 </t>
  </si>
  <si>
    <t>Fornecimento e Instalação de Carpete Berber Point 650 da Beaulieu e=6mm</t>
  </si>
  <si>
    <t xml:space="preserve"> 5.5.2.5 </t>
  </si>
  <si>
    <t>SPDA E ATERRAMENTO</t>
  </si>
  <si>
    <t xml:space="preserve"> 5.5.2.5.1 </t>
  </si>
  <si>
    <t xml:space="preserve"> 5.5.2.5.1.1 </t>
  </si>
  <si>
    <t>CABO DE COBRE NU 50 MM2</t>
  </si>
  <si>
    <t xml:space="preserve"> 5.5.2.5.1.2 </t>
  </si>
  <si>
    <t>CABO DE COBRE NU 35 MM2</t>
  </si>
  <si>
    <t xml:space="preserve"> 5.5.2.5.2 </t>
  </si>
  <si>
    <t>CONEXÕES DOS CABOS</t>
  </si>
  <si>
    <t xml:space="preserve"> 5.5.2.5.2.1 </t>
  </si>
  <si>
    <t xml:space="preserve"> 42.20.160 </t>
  </si>
  <si>
    <t>Solda exotérmica conexão cabo-cabo horizontal em T, bitola do cabo de 50-50mm² a 95-50mm²</t>
  </si>
  <si>
    <t xml:space="preserve"> 5.5.2.5.2.2 </t>
  </si>
  <si>
    <t xml:space="preserve"> 42.20.120 </t>
  </si>
  <si>
    <t>Solda exotérmica conexão cabo-cabo horizontal em X sobreposto, bitola do cabo de 35-35mm² a 50-35mm²</t>
  </si>
  <si>
    <t xml:space="preserve"> 5.5.2.5.2.3 </t>
  </si>
  <si>
    <t xml:space="preserve"> 42.20.220 </t>
  </si>
  <si>
    <t>Solda exotérmica conexão cabo-haste em T, bitola do cabo de 50mm² a 95mm² para haste de 5/8" e 3/4"</t>
  </si>
  <si>
    <t xml:space="preserve"> 5.5.2.5.3 </t>
  </si>
  <si>
    <t>POÇO DE INSPEÇÃO E HASTE DE ATERRAMENTO</t>
  </si>
  <si>
    <t xml:space="preserve"> 5.5.2.5.3.1 </t>
  </si>
  <si>
    <t xml:space="preserve"> 5.5.2.5.3.2 </t>
  </si>
  <si>
    <t xml:space="preserve"> 5.5.2.5.4 </t>
  </si>
  <si>
    <t>CAPTORES E ACESSÓRIOS DE FIXAÇÃO</t>
  </si>
  <si>
    <t xml:space="preserve"> 5.5.2.5.4.1 </t>
  </si>
  <si>
    <t xml:space="preserve"> 104752 </t>
  </si>
  <si>
    <t>CONECTOR SPLIT-BOLT, PARA SPDA, PARA CABOS ATÉ 35 MM2 - FORNECIMENTO E INSTALAÇÃO. AF_08/2023</t>
  </si>
  <si>
    <t xml:space="preserve"> 5.5.2.5.4.2 </t>
  </si>
  <si>
    <t xml:space="preserve"> 104753 </t>
  </si>
  <si>
    <t>CONECTOR SPLIT-BOLT, PARA SPDA, PARA CABOS ATÉ 50 MM2 - FORNECIMENTO E INSTALAÇÃO. AF_08/2023</t>
  </si>
  <si>
    <t xml:space="preserve"> 5.5.2.5.4.3 </t>
  </si>
  <si>
    <t xml:space="preserve"> 061302 </t>
  </si>
  <si>
    <t>TERMINAL DE COMPRESSAO PARA CABO 50mm2</t>
  </si>
  <si>
    <t xml:space="preserve"> 5.5.2.5.4.4 </t>
  </si>
  <si>
    <t xml:space="preserve"> 11.92.19 </t>
  </si>
  <si>
    <t>TERMINAL DE COMPRESSÃO 1 FURO 35 MM2</t>
  </si>
  <si>
    <t xml:space="preserve"> 5.5.2.5.4.5 </t>
  </si>
  <si>
    <t xml:space="preserve"> 5.5.2.5.4.6 </t>
  </si>
  <si>
    <t xml:space="preserve"> 12506 </t>
  </si>
  <si>
    <t>Arruela de lisa 3/8"</t>
  </si>
  <si>
    <t xml:space="preserve"> 5.5.2.5.4.7 </t>
  </si>
  <si>
    <t xml:space="preserve"> 428 </t>
  </si>
  <si>
    <t>Arruela de pressão 3/8" - Rev 02</t>
  </si>
  <si>
    <t xml:space="preserve"> 5.5.2.5.4.8 </t>
  </si>
  <si>
    <t xml:space="preserve"> 063002 </t>
  </si>
  <si>
    <t>PORCA SEXTAVADA 3/8"" MG2577-5</t>
  </si>
  <si>
    <t xml:space="preserve"> 5.5.2.5.4.9 </t>
  </si>
  <si>
    <t xml:space="preserve"> D00545 </t>
  </si>
  <si>
    <t>Parafuso diametro 1/4"</t>
  </si>
  <si>
    <t xml:space="preserve"> 5.5.2.5.4.10 </t>
  </si>
  <si>
    <t xml:space="preserve"> 5005 </t>
  </si>
  <si>
    <t>Demolição de madeiramento de telhado de fibro-cimento 4mm e reassentamento para telha de fibro-cimento 8mm</t>
  </si>
  <si>
    <t xml:space="preserve"> 5.5.2.5.4.11 </t>
  </si>
  <si>
    <t xml:space="preserve"> 6555 </t>
  </si>
  <si>
    <t>Fornecimento de tubo em ferro fundido, ponta e flange PN 16, diam. =  300mm, L=1,00m</t>
  </si>
  <si>
    <t xml:space="preserve"> 5.5.2.5.4.12 </t>
  </si>
  <si>
    <t xml:space="preserve"> 078039 </t>
  </si>
  <si>
    <t>PRESILHA EM LATAO FURO 7MM 35/50MM2</t>
  </si>
  <si>
    <t xml:space="preserve"> 5.5.2.5.4.13 </t>
  </si>
  <si>
    <t xml:space="preserve"> 049205 </t>
  </si>
  <si>
    <t>ABRACADEIRA TIPO UNHA 1.1/4"</t>
  </si>
  <si>
    <t xml:space="preserve"> 5.5.2.5.4.14 </t>
  </si>
  <si>
    <t xml:space="preserve"> 104746 </t>
  </si>
  <si>
    <t>MINI CAPTOR PARA SPDA - FORNECIMENTO E INSTALAÇÃO. AF_08/2023</t>
  </si>
  <si>
    <t xml:space="preserve"> 5.5.2.5.4.15 </t>
  </si>
  <si>
    <t xml:space="preserve"> 061086 </t>
  </si>
  <si>
    <t xml:space="preserve"> 5.5.2.5.4.16 </t>
  </si>
  <si>
    <t xml:space="preserve"> 5.5.2.6 </t>
  </si>
  <si>
    <t>QUADROS DE DISTRIBUIÇÃO</t>
  </si>
  <si>
    <t xml:space="preserve"> 5.5.2.6.1 </t>
  </si>
  <si>
    <t>QUADROS</t>
  </si>
  <si>
    <t xml:space="preserve"> 5.5.2.6.1.1 </t>
  </si>
  <si>
    <t xml:space="preserve"> COT.NETS-08 </t>
  </si>
  <si>
    <t>(QDL-RC500) QUADRO PARA ILUMINAÇÃO E TOMADAS EM CHAPA DE AÇO ZINCADO, PINTADO A PÓ ELETROSTÁTICAMENTE, PLACA INTERNA NA COR LARANJA, IP65, PORTA REMOVÍVEL, DIM. APROX. 500X500X250MM (HxLxC). CONFORME DESENHO E ESPECIFICAÇÕES DE REFERÊNCIA.</t>
  </si>
  <si>
    <t xml:space="preserve"> 5.5.2.6.1.2 </t>
  </si>
  <si>
    <t xml:space="preserve"> COT.NETS-09 </t>
  </si>
  <si>
    <t>(PGBT-RC500) PAINEL DE CONTROLE DAS INSTALAÇÕES DE FORÇA COM ARMÁRIOS, AUTOPORTANTE, EM AÇO GALVANIZADO, IP41, COMBINÁVEL COM OUTROS MÓDULOS, COM PORTA. DIM. APROX. 2000X800X600mm (HxLxC). CONFORME DESENHO E ESPECIFICAÇÕES DE REFERÊNCIA.</t>
  </si>
  <si>
    <t xml:space="preserve"> 5.6 </t>
  </si>
  <si>
    <t>DRENAGEM SUPERCIAL</t>
  </si>
  <si>
    <t xml:space="preserve"> 5.6.1 </t>
  </si>
  <si>
    <t xml:space="preserve"> 2003258 </t>
  </si>
  <si>
    <t>Sarjeta triangular de concreto - STC 100-20 - escavação mecânica - areia extraída e brita produzida</t>
  </si>
  <si>
    <t xml:space="preserve"> 5.6.2 </t>
  </si>
  <si>
    <t xml:space="preserve"> 2003813 </t>
  </si>
  <si>
    <t>Canaleta de concreto - CAU 03 - seção de 30 x 30 cm - espessura de 10 cm - apoiada em toda a extensão</t>
  </si>
  <si>
    <t xml:space="preserve"> 5.6.3 </t>
  </si>
  <si>
    <t xml:space="preserve"> 2003408 </t>
  </si>
  <si>
    <t>Descida d'água de aterros em degraus - DAD 03 - areia extraída e brita produzida</t>
  </si>
  <si>
    <t xml:space="preserve"> 5.6.4 </t>
  </si>
  <si>
    <t xml:space="preserve"> 2003410 </t>
  </si>
  <si>
    <t>Descida d'água de aterros em degraus - DAD 110-26 - areia extraída e brita produzida</t>
  </si>
  <si>
    <t xml:space="preserve"> 5.6.5 </t>
  </si>
  <si>
    <t xml:space="preserve"> 2003412 </t>
  </si>
  <si>
    <t>Descida d'água de aterros em degraus - DAD 05 - areia extraída e brita produzida</t>
  </si>
  <si>
    <t xml:space="preserve"> 5.6.6 </t>
  </si>
  <si>
    <t xml:space="preserve"> 2003414 </t>
  </si>
  <si>
    <t>Descida d'água de aterros em degraus - DAD 125-30 - areia extraída e brita produzida</t>
  </si>
  <si>
    <t xml:space="preserve"> 5.7 </t>
  </si>
  <si>
    <t>ARQUITETURA E URBANISMO</t>
  </si>
  <si>
    <t xml:space="preserve"> 5.7.1 </t>
  </si>
  <si>
    <t xml:space="preserve"> 2009618 </t>
  </si>
  <si>
    <t>Alvenaria de blocos de concreto 19 x 19 x 39 cm com espessura de 20 cm - areia extraída</t>
  </si>
  <si>
    <t xml:space="preserve"> 5.7.2 </t>
  </si>
  <si>
    <t xml:space="preserve"> 0903788 </t>
  </si>
  <si>
    <t>Chapisco com argamassa de cimento e areia 1:3 - aplicação manual</t>
  </si>
  <si>
    <t xml:space="preserve"> 5.7.3 </t>
  </si>
  <si>
    <t xml:space="preserve"> 0903789 </t>
  </si>
  <si>
    <t>Emboço com argamassa de cimento, cal hidratada e areia 1:2:8 com espessura de 2 cm - aplicação manual</t>
  </si>
  <si>
    <t xml:space="preserve"> 5.7.4 </t>
  </si>
  <si>
    <t xml:space="preserve"> 88495 </t>
  </si>
  <si>
    <t>EMASSAMENTO COM MASSA LÁTEX, APLICAÇÃO EM PAREDE, UMA DEMÃO, LIXAMENTO MANUAL. AF_04/2023</t>
  </si>
  <si>
    <t xml:space="preserve"> 5.7.5 </t>
  </si>
  <si>
    <t xml:space="preserve"> 104641 </t>
  </si>
  <si>
    <t>PINTURA LÁTEX ACRÍLICA ECONÔMICA, APLICAÇÃO MANUAL EM PAREDES, DUAS DEMÃOS. AF_04/2023</t>
  </si>
  <si>
    <t xml:space="preserve"> 5.7.6 </t>
  </si>
  <si>
    <t xml:space="preserve"> 92544 </t>
  </si>
  <si>
    <t>TRAMA DE MADEIRA COMPOSTA POR TERÇAS PARA TELHADOS DE ATÉ 2 ÁGUAS PARA TELHA ESTRUTURAL DE FIBROCIMENTO, INCLUSO TRANSPORTE VERTICAL. AF_10/2025</t>
  </si>
  <si>
    <t xml:space="preserve"> 5.7.7 </t>
  </si>
  <si>
    <t xml:space="preserve"> 94210 </t>
  </si>
  <si>
    <t>TELHAMENTO COM TELHA ONDULADA DE FIBROCIMENTO E = 6 MM, COM RECOBRIMENTO LATERAL DE 1 1/4 DE ONDA PARA TELHADO COM INCLINAÇÃO MÁXIMA DE 10°, COM ATÉ 2 ÁGUAS, INCLUSO IÇAMENTO. AF_06/2026</t>
  </si>
  <si>
    <t xml:space="preserve"> 5.7.8 </t>
  </si>
  <si>
    <t xml:space="preserve"> 92400 </t>
  </si>
  <si>
    <t>EXECUÇÃO DE PAVIMENTO EM PISO INTERTRAVADO, COM BLOCO RETANGULAR DE 20 X 10 CM, ESPESSURA 10 CM. AF_10/2022</t>
  </si>
  <si>
    <t xml:space="preserve"> 5.7.9 </t>
  </si>
  <si>
    <t xml:space="preserve"> 10891 </t>
  </si>
  <si>
    <t>Portão de abrir, 2 folhas, com quadro em tubo galvanizado 2",  com barra quadrada de 3/4" na vertical e esticador redondo de 3/4", inclusive fechadura e dobradiças</t>
  </si>
  <si>
    <t xml:space="preserve"> 5.7.10 </t>
  </si>
  <si>
    <t xml:space="preserve"> 94559 </t>
  </si>
  <si>
    <t>JANELA DE AÇO TIPO BASCULANTE, PARA VIDROS (VIDROS NÃO INCLUSOS), BATENTE/ REQUADRO INCLUSO (6,5 A 14 CM), DIMENSÕES 60X60 CM, COM COM PINTURA ANTICORROSIVA, SEM ACABAMENTO, COM FERRAGENS, FIXAÇÃO COM ARGAMASSA, EXCLUSIVE CONTRAMARCO - FORNECIMENTO E INSTALAÇÃO. AF_11/2024</t>
  </si>
  <si>
    <t xml:space="preserve"> 5.7.11 </t>
  </si>
  <si>
    <t xml:space="preserve"> 00001337 </t>
  </si>
  <si>
    <t>CHAPA DE ACO XADREZ PARA PISOS, E = 1/4" (6,30 MM) 54,53 KG/M2</t>
  </si>
  <si>
    <t>KG</t>
  </si>
  <si>
    <t xml:space="preserve"> 6 </t>
  </si>
  <si>
    <t xml:space="preserve"> 6.1 </t>
  </si>
  <si>
    <t>SEGMENTO DE CANAL - SUBTRECHO 1.1 (E0+11,44 ATÉ E75)</t>
  </si>
  <si>
    <t xml:space="preserve"> 6.1.1 </t>
  </si>
  <si>
    <t xml:space="preserve"> 6.1.1.1 </t>
  </si>
  <si>
    <t xml:space="preserve"> 6.1.1.2 </t>
  </si>
  <si>
    <t xml:space="preserve"> 5501701 </t>
  </si>
  <si>
    <t>Destocamento de árvores com diâmetro de 0,15 a 0,30 m</t>
  </si>
  <si>
    <t xml:space="preserve"> 6.1.1.3 </t>
  </si>
  <si>
    <t xml:space="preserve"> 5501702 </t>
  </si>
  <si>
    <t>Destocamento de árvores com diâmetro maior que 0,30 m</t>
  </si>
  <si>
    <t xml:space="preserve"> 6.1.1.4 </t>
  </si>
  <si>
    <t xml:space="preserve"> 5502109 </t>
  </si>
  <si>
    <t>Escavação, carga e transporte de material de 1ª categoria - DMT de 50 a 200 m - caminho de serviço em leito natural - com escavadeira e caminhão basculante de 14 m³</t>
  </si>
  <si>
    <t xml:space="preserve"> 6.1.1.5 </t>
  </si>
  <si>
    <t xml:space="preserve"> 6.1.1.6 </t>
  </si>
  <si>
    <t xml:space="preserve"> 6.1.1.7 </t>
  </si>
  <si>
    <t xml:space="preserve"> 6.1.2 </t>
  </si>
  <si>
    <t xml:space="preserve"> 6.1.2.1 </t>
  </si>
  <si>
    <t xml:space="preserve"> 6.1.2.1.1 </t>
  </si>
  <si>
    <t xml:space="preserve"> 6.1.2.1.2 </t>
  </si>
  <si>
    <t xml:space="preserve"> 5502110 </t>
  </si>
  <si>
    <t>Escavação, carga e transporte de material de 1ª categoria - DMT de 200 a 400 m - caminho de serviço em leito natural - com escavadeira e caminhão basculante de 14 m³</t>
  </si>
  <si>
    <t xml:space="preserve"> 6.1.2.1.3 </t>
  </si>
  <si>
    <t xml:space="preserve"> 5502187 </t>
  </si>
  <si>
    <t>Escavação, carga e transporte de material de 2ª categoria - DMT de 50 m</t>
  </si>
  <si>
    <t xml:space="preserve"> 6.1.2.1.4 </t>
  </si>
  <si>
    <t xml:space="preserve"> 5502742 </t>
  </si>
  <si>
    <t>Escavação, carga e transporte de material de 3ª categoria - DMT de 50 a 200 m - caminho de serviço em leito natural com caminhão basculante de 12 m³</t>
  </si>
  <si>
    <t xml:space="preserve"> 6.1.2.1.5 </t>
  </si>
  <si>
    <t xml:space="preserve"> 5505768 </t>
  </si>
  <si>
    <t>Pré-fissuramento de material de 3ª categoria</t>
  </si>
  <si>
    <t xml:space="preserve"> 6.1.2.2 </t>
  </si>
  <si>
    <t>EXPLORAÇÃO DE JAZIDAS</t>
  </si>
  <si>
    <t xml:space="preserve"> 6.1.2.2.1 </t>
  </si>
  <si>
    <t xml:space="preserve"> 6.1.2.2.2 </t>
  </si>
  <si>
    <t xml:space="preserve"> 6.1.2.3 </t>
  </si>
  <si>
    <t xml:space="preserve"> 6.1.2.3.1 </t>
  </si>
  <si>
    <t xml:space="preserve"> 6.1.3 </t>
  </si>
  <si>
    <t>ENROCAMENTO DE PROTEÇÃO DO TALUDE EXTERNO DO DIQUE</t>
  </si>
  <si>
    <t xml:space="preserve"> 6.1.3.1 </t>
  </si>
  <si>
    <t xml:space="preserve"> 6.1.3.2 </t>
  </si>
  <si>
    <t xml:space="preserve"> 6.1.3.3 </t>
  </si>
  <si>
    <t xml:space="preserve"> COMP-23 </t>
  </si>
  <si>
    <t>RACHÃO OU PEDRA DE MÃO PRODUZIDA</t>
  </si>
  <si>
    <t xml:space="preserve"> 6.1.3.4 </t>
  </si>
  <si>
    <t xml:space="preserve"> 6.1.3.5 </t>
  </si>
  <si>
    <t xml:space="preserve"> 6.1.3.6 </t>
  </si>
  <si>
    <t xml:space="preserve"> 6.1.3.7 </t>
  </si>
  <si>
    <t xml:space="preserve"> COMP-21 </t>
  </si>
  <si>
    <t>ENROCAMENTO DE PEDRA ESPALHADA E COMPACTADA MECANICAMENTE - PEDRA DE MÃO PRODUZIDA - SEM FORNECIMENTO E COM ASSENTAMENTO</t>
  </si>
  <si>
    <t xml:space="preserve"> 6.1.3.8 </t>
  </si>
  <si>
    <t xml:space="preserve"> COMP-49 </t>
  </si>
  <si>
    <t>TRANSIÇÃO COMPACTADA EM BRITA, INCLUINDO OS SERVIÇOS DE DESCARGA OU LANÇAMENTO, ESPALHAMENTO E COMPACTAÇÃO SEM  FORNECIMENTO DE MATERIAL (ENSECADEIRA, BARRAGEM, ETC)</t>
  </si>
  <si>
    <t xml:space="preserve"> 6.1.4 </t>
  </si>
  <si>
    <t>REGULARIZAÇÃO DOS TALUDES</t>
  </si>
  <si>
    <t xml:space="preserve"> 6.1.4.1 </t>
  </si>
  <si>
    <t xml:space="preserve"> 4015612 </t>
  </si>
  <si>
    <t>Execução de revestimento primário com material de jazida - 100% Proctor intermediário</t>
  </si>
  <si>
    <t xml:space="preserve"> 6.1.4.2 </t>
  </si>
  <si>
    <t xml:space="preserve"> 5914359 </t>
  </si>
  <si>
    <t>Transporte com caminhão basculante de 10 m³ - rodovia em leito natural</t>
  </si>
  <si>
    <t xml:space="preserve"> 6.1.4.3 </t>
  </si>
  <si>
    <t xml:space="preserve"> 1103852 </t>
  </si>
  <si>
    <t>Concreto poroso para tubos de drenagem fck = 25 MPa - confecção em betoneira e lançamento manual - areia extraída e brita produzida</t>
  </si>
  <si>
    <t xml:space="preserve"> 6.1.4.4 </t>
  </si>
  <si>
    <t xml:space="preserve"> 09.90.01 </t>
  </si>
  <si>
    <t>EXECUCAO DE SOLO-CIMENTO PARA REPAVIMENTACAO, C/ FORNEC. DO MAT.</t>
  </si>
  <si>
    <t xml:space="preserve"> 6.1.5 </t>
  </si>
  <si>
    <t>REVESTIMENTO DO CANAL</t>
  </si>
  <si>
    <t xml:space="preserve"> 6.1.5.1 </t>
  </si>
  <si>
    <t xml:space="preserve"> 11.11.01 </t>
  </si>
  <si>
    <t>IMPERMEABILIZAÇÃO COM MANTA PEAD, GEOMEMBRANA LISA, E=1,00 MM</t>
  </si>
  <si>
    <t xml:space="preserve"> 6.1.5.2 </t>
  </si>
  <si>
    <t xml:space="preserve"> 1107929 </t>
  </si>
  <si>
    <t>Concreto fck = 20 MPa - confecção em central dosadora de 30 m³/h - areia extraída e brita produzida</t>
  </si>
  <si>
    <t xml:space="preserve"> 6.1.5.3 </t>
  </si>
  <si>
    <t xml:space="preserve"> 6.1.5.4 </t>
  </si>
  <si>
    <t xml:space="preserve"> 6.1.5.5 </t>
  </si>
  <si>
    <t xml:space="preserve"> 6.1.5.6 </t>
  </si>
  <si>
    <t xml:space="preserve"> 6.1.5.7 </t>
  </si>
  <si>
    <t xml:space="preserve"> 6.1.5.8 </t>
  </si>
  <si>
    <t xml:space="preserve"> 6.1.5.9 </t>
  </si>
  <si>
    <t xml:space="preserve"> 6.1.5.10 </t>
  </si>
  <si>
    <t xml:space="preserve"> M0006 </t>
  </si>
  <si>
    <t>Fibra de poliamida para concreto</t>
  </si>
  <si>
    <t xml:space="preserve"> 6.1.5.11 </t>
  </si>
  <si>
    <t xml:space="preserve"> 6.1.6.2 </t>
  </si>
  <si>
    <t>DRENAGEM SUB-SUPERFICAL</t>
  </si>
  <si>
    <t xml:space="preserve"> 6.1.6.2.1 </t>
  </si>
  <si>
    <t>DRENO FINGER</t>
  </si>
  <si>
    <t xml:space="preserve"> 6.1.6.2.1.1 </t>
  </si>
  <si>
    <t xml:space="preserve"> 4816018 </t>
  </si>
  <si>
    <t>Areia extraída com trator e carregadeira</t>
  </si>
  <si>
    <t xml:space="preserve"> 6.1.6.2.1.2 </t>
  </si>
  <si>
    <t xml:space="preserve"> 6.1.6.2.1.3 </t>
  </si>
  <si>
    <t xml:space="preserve"> 6.1.6.2.2 </t>
  </si>
  <si>
    <t>DRENO DE FUNDO</t>
  </si>
  <si>
    <t xml:space="preserve"> 6.1.6.2.2.1 </t>
  </si>
  <si>
    <t xml:space="preserve"> 5502585 </t>
  </si>
  <si>
    <t>Escavação, carga e transporte de material de 2ª categoria - DMT de 50 a 200 m - caminho de serviço em leito natural - com escavadeira e caminhão basculante de 14 m³</t>
  </si>
  <si>
    <t xml:space="preserve"> 6.1.6.2.2.2 </t>
  </si>
  <si>
    <t xml:space="preserve"> 6.1.6.2.2.3 </t>
  </si>
  <si>
    <t xml:space="preserve"> 6.1.6.2.2.4 </t>
  </si>
  <si>
    <t xml:space="preserve"> 6.1.6.2.2.5 </t>
  </si>
  <si>
    <t xml:space="preserve"> 6.1.6.2.2.6 </t>
  </si>
  <si>
    <t xml:space="preserve"> 6.1.6.2.2.7 </t>
  </si>
  <si>
    <t xml:space="preserve"> 6.1.6.2.2.8 </t>
  </si>
  <si>
    <t xml:space="preserve"> 6.1.6.2.2.9 </t>
  </si>
  <si>
    <t xml:space="preserve"> 11.10.01 </t>
  </si>
  <si>
    <t>FORNEC. E COLOCACAO DE MANTA GEOTEXTIL NAO TECIDA C/ GRAMATURA DE 200 g/m² A 220 g/m²</t>
  </si>
  <si>
    <t xml:space="preserve"> 6.1.6.2.2.10 </t>
  </si>
  <si>
    <t xml:space="preserve"> 00041780 </t>
  </si>
  <si>
    <t>TUBO CORRUGADO PEAD, PAREDE DUPLA, INTERNA LISA, JEI, DN/DI 300 MM, PARA SANEAMENTO (DRENAGEM/ESGOTO)</t>
  </si>
  <si>
    <t xml:space="preserve"> 6.2 </t>
  </si>
  <si>
    <t>SEGMENTO DE CANAL - SUBTRECHO 1.2 (E75 A E235)</t>
  </si>
  <si>
    <t xml:space="preserve"> 6.2.1 </t>
  </si>
  <si>
    <t xml:space="preserve"> 6.2.1.1 </t>
  </si>
  <si>
    <t xml:space="preserve"> 6.2.1.2 </t>
  </si>
  <si>
    <t xml:space="preserve"> 6.2.1.3 </t>
  </si>
  <si>
    <t xml:space="preserve"> 6.2.1.4 </t>
  </si>
  <si>
    <t xml:space="preserve"> 6.2.1.5 </t>
  </si>
  <si>
    <t xml:space="preserve"> 6.2.1.6 </t>
  </si>
  <si>
    <t xml:space="preserve"> 6.2.1.7 </t>
  </si>
  <si>
    <t xml:space="preserve"> 6.2.2 </t>
  </si>
  <si>
    <t xml:space="preserve"> 6.2.2.1 </t>
  </si>
  <si>
    <t xml:space="preserve"> 6.2.2.1.1 </t>
  </si>
  <si>
    <t xml:space="preserve"> 6.2.2.1.2 </t>
  </si>
  <si>
    <t xml:space="preserve"> 5502120 </t>
  </si>
  <si>
    <t>Escavação, carga e transporte de material de 1ª categoria - DMT de 2.500 a 3.000 m - caminho de serviço em leito natural - com escavadeira e caminhão basculante de 14 m³</t>
  </si>
  <si>
    <t xml:space="preserve"> 6.2.2.1.3 </t>
  </si>
  <si>
    <t xml:space="preserve"> 6.2.2.1.4 </t>
  </si>
  <si>
    <t xml:space="preserve"> 6.2.2.1.5 </t>
  </si>
  <si>
    <t xml:space="preserve"> 5502752 </t>
  </si>
  <si>
    <t>Escavação, carga e transporte de material de 3ª categoria - DMT de 2.000 a 2.500 m - caminho de serviço em leito natural com caminhão basculante de 12 m³</t>
  </si>
  <si>
    <t xml:space="preserve"> 6.2.2.1.6 </t>
  </si>
  <si>
    <t xml:space="preserve"> 5502753 </t>
  </si>
  <si>
    <t>Escavação, carga e transporte de material de 3ª categoria - DMT de 2.500 a 3.000 m - caminho de serviço em leito natural com caminhão basculante de 12 m³</t>
  </si>
  <si>
    <t xml:space="preserve"> 6.2.2.1.7 </t>
  </si>
  <si>
    <t xml:space="preserve"> 6.2.2.1.8 </t>
  </si>
  <si>
    <t xml:space="preserve"> 6.2.2.2 </t>
  </si>
  <si>
    <t xml:space="preserve"> 6.2.2.2.1 </t>
  </si>
  <si>
    <t xml:space="preserve"> 6.2.2.2.2 </t>
  </si>
  <si>
    <t xml:space="preserve"> 6.2.2.3 </t>
  </si>
  <si>
    <t xml:space="preserve"> 6.2.2.3.1 </t>
  </si>
  <si>
    <t xml:space="preserve"> 6.2.3 </t>
  </si>
  <si>
    <t xml:space="preserve"> 6.2.3.1 </t>
  </si>
  <si>
    <t xml:space="preserve"> 6.2.3.2 </t>
  </si>
  <si>
    <t xml:space="preserve"> 6.2.3.3 </t>
  </si>
  <si>
    <t xml:space="preserve"> 6.2.3.4 </t>
  </si>
  <si>
    <t xml:space="preserve"> 6.2.3.5 </t>
  </si>
  <si>
    <t xml:space="preserve"> 6.2.3.6 </t>
  </si>
  <si>
    <t xml:space="preserve"> 6.2.3.7 </t>
  </si>
  <si>
    <t xml:space="preserve"> 6.2.3.8 </t>
  </si>
  <si>
    <t xml:space="preserve"> 6.2.4 </t>
  </si>
  <si>
    <t xml:space="preserve"> 6.2.4.1 </t>
  </si>
  <si>
    <t>Execução de revestimento primário com material de jazida</t>
  </si>
  <si>
    <t xml:space="preserve"> 6.2.4.2 </t>
  </si>
  <si>
    <t xml:space="preserve"> 6.2.4.3 </t>
  </si>
  <si>
    <t xml:space="preserve"> 6.2.4.4 </t>
  </si>
  <si>
    <t xml:space="preserve"> 6.2.5 </t>
  </si>
  <si>
    <t xml:space="preserve"> 6.2.5.1 </t>
  </si>
  <si>
    <t xml:space="preserve"> 6.2.5.2 </t>
  </si>
  <si>
    <t xml:space="preserve"> 6.2.5.3 </t>
  </si>
  <si>
    <t xml:space="preserve"> 6.2.5.4 </t>
  </si>
  <si>
    <t xml:space="preserve"> 6.2.5.5 </t>
  </si>
  <si>
    <t xml:space="preserve"> 6.2.5.6 </t>
  </si>
  <si>
    <t xml:space="preserve"> 6.2.5.7 </t>
  </si>
  <si>
    <t xml:space="preserve"> 6.2.5.8 </t>
  </si>
  <si>
    <t xml:space="preserve"> 6.2.5.9 </t>
  </si>
  <si>
    <t xml:space="preserve"> 6.2.5.10 </t>
  </si>
  <si>
    <t xml:space="preserve"> 6.2.5.11 </t>
  </si>
  <si>
    <t xml:space="preserve"> 6.2.6 </t>
  </si>
  <si>
    <t>DRENAGEM SUPERFICIAL E SUB-SUPERFICAL (FUNDO, SEÇÃO HIDRAULICA E PROTEÇÃO DE TALUDES)</t>
  </si>
  <si>
    <t xml:space="preserve"> 6.2.6.1 </t>
  </si>
  <si>
    <t xml:space="preserve"> 6.2.6.1.1 </t>
  </si>
  <si>
    <t xml:space="preserve"> 6.2.6.1.1.1 </t>
  </si>
  <si>
    <t xml:space="preserve"> 6.2.6.1.1.2 </t>
  </si>
  <si>
    <t xml:space="preserve"> 6.2.6.1.1.3 </t>
  </si>
  <si>
    <t xml:space="preserve"> 6.2.6.1.2 </t>
  </si>
  <si>
    <t xml:space="preserve"> 6.2.6.1.2.1 </t>
  </si>
  <si>
    <t xml:space="preserve"> 6.2.6.1.2.2 </t>
  </si>
  <si>
    <t xml:space="preserve"> 6.2.6.1.2.3 </t>
  </si>
  <si>
    <t xml:space="preserve"> 6.2.6.1.2.4 </t>
  </si>
  <si>
    <t xml:space="preserve"> 6.2.6.1.2.5 </t>
  </si>
  <si>
    <t xml:space="preserve"> 6.2.6.1.2.6 </t>
  </si>
  <si>
    <t xml:space="preserve"> 6.2.6.1.2.7 </t>
  </si>
  <si>
    <t xml:space="preserve"> 6.2.6.1.2.8 </t>
  </si>
  <si>
    <t xml:space="preserve"> 6.2.6.1.2.9 </t>
  </si>
  <si>
    <t xml:space="preserve"> 6.2.6.1.2.10 </t>
  </si>
  <si>
    <t xml:space="preserve"> 6.2.6.1.3 </t>
  </si>
  <si>
    <t>CAIXA DE MEDIÇÃO DE VAZÃO / DESAGUE DRENO DE FUNDO</t>
  </si>
  <si>
    <t xml:space="preserve"> 6.2.6.1.3.1 </t>
  </si>
  <si>
    <t xml:space="preserve"> 6.2.6.1.3.2 </t>
  </si>
  <si>
    <t xml:space="preserve"> 6.2.6.1.3.3 </t>
  </si>
  <si>
    <t xml:space="preserve"> 6.2.6.1.3.4 </t>
  </si>
  <si>
    <t xml:space="preserve"> 6.2.6.1.3.5 </t>
  </si>
  <si>
    <t xml:space="preserve"> 6.2.6.1.3.6 </t>
  </si>
  <si>
    <t xml:space="preserve"> 040338 </t>
  </si>
  <si>
    <t>CIMBRAMENTO METALICO</t>
  </si>
  <si>
    <t>M3/M</t>
  </si>
  <si>
    <t xml:space="preserve"> 6.2.6.1.4 </t>
  </si>
  <si>
    <t xml:space="preserve"> 6.2.6.1.4.1 </t>
  </si>
  <si>
    <t xml:space="preserve"> 6.2.6.1.4.2 </t>
  </si>
  <si>
    <t xml:space="preserve"> 6.2.6.1.4.3 </t>
  </si>
  <si>
    <t xml:space="preserve"> 6.2.6.1.4.4 </t>
  </si>
  <si>
    <t xml:space="preserve"> 6.2.6.1.4.5 </t>
  </si>
  <si>
    <t xml:space="preserve"> 6.3 </t>
  </si>
  <si>
    <t>SEGMENTO DE CANAL - SUBTRECHO 1.3 (E235 A E440)</t>
  </si>
  <si>
    <t xml:space="preserve"> 6.3.1 </t>
  </si>
  <si>
    <t xml:space="preserve"> 6.3.1.1 </t>
  </si>
  <si>
    <t xml:space="preserve"> 6.3.1.2 </t>
  </si>
  <si>
    <t xml:space="preserve"> 6.3.1.3 </t>
  </si>
  <si>
    <t xml:space="preserve"> 6.3.1.4 </t>
  </si>
  <si>
    <t xml:space="preserve"> 6.3.1.5 </t>
  </si>
  <si>
    <t xml:space="preserve"> 6.3.1.6 </t>
  </si>
  <si>
    <t xml:space="preserve"> 6.3.1.7 </t>
  </si>
  <si>
    <t xml:space="preserve"> 6.3.2 </t>
  </si>
  <si>
    <t xml:space="preserve"> 6.3.2.1 </t>
  </si>
  <si>
    <t xml:space="preserve"> 6.3.2.1.1 </t>
  </si>
  <si>
    <t xml:space="preserve"> 6.3.2.1.2 </t>
  </si>
  <si>
    <t xml:space="preserve"> 6.3.2.1.3 </t>
  </si>
  <si>
    <t xml:space="preserve"> 6.3.2.1.4 </t>
  </si>
  <si>
    <t xml:space="preserve"> 6.3.2.1.5 </t>
  </si>
  <si>
    <t xml:space="preserve"> 6.3.2.2 </t>
  </si>
  <si>
    <t xml:space="preserve"> 6.3.2.2.1 </t>
  </si>
  <si>
    <t xml:space="preserve"> 6.3.2.2.2 </t>
  </si>
  <si>
    <t xml:space="preserve"> 6.3.2.3 </t>
  </si>
  <si>
    <t xml:space="preserve"> 6.3.2.3.1 </t>
  </si>
  <si>
    <t xml:space="preserve"> 6.3.3 </t>
  </si>
  <si>
    <t xml:space="preserve"> 6.3.3.1 </t>
  </si>
  <si>
    <t xml:space="preserve"> 6.3.3.2 </t>
  </si>
  <si>
    <t xml:space="preserve"> 6.3.3.3 </t>
  </si>
  <si>
    <t xml:space="preserve"> 6.3.3.4 </t>
  </si>
  <si>
    <t xml:space="preserve"> 6.3.3.5 </t>
  </si>
  <si>
    <t xml:space="preserve"> 6.3.3.6 </t>
  </si>
  <si>
    <t xml:space="preserve"> 6.3.3.7 </t>
  </si>
  <si>
    <t xml:space="preserve"> 6.3.3.8 </t>
  </si>
  <si>
    <t xml:space="preserve"> 6.3.4 </t>
  </si>
  <si>
    <t xml:space="preserve"> 6.3.4.1 </t>
  </si>
  <si>
    <t xml:space="preserve"> 6.3.4.2 </t>
  </si>
  <si>
    <t xml:space="preserve"> 6.3.4.3 </t>
  </si>
  <si>
    <t xml:space="preserve"> 6.3.4.4 </t>
  </si>
  <si>
    <t xml:space="preserve"> 6.3.5 </t>
  </si>
  <si>
    <t xml:space="preserve"> 6.3.5.1 </t>
  </si>
  <si>
    <t xml:space="preserve"> 6.3.5.2 </t>
  </si>
  <si>
    <t xml:space="preserve"> 6.3.5.3 </t>
  </si>
  <si>
    <t xml:space="preserve"> 6.3.5.4 </t>
  </si>
  <si>
    <t xml:space="preserve"> 6.3.5.5 </t>
  </si>
  <si>
    <t xml:space="preserve"> 6.3.5.6 </t>
  </si>
  <si>
    <t xml:space="preserve"> 6.3.5.7 </t>
  </si>
  <si>
    <t xml:space="preserve"> 6.3.5.8 </t>
  </si>
  <si>
    <t xml:space="preserve"> 6.3.5.9 </t>
  </si>
  <si>
    <t xml:space="preserve"> 6.3.5.10 </t>
  </si>
  <si>
    <t xml:space="preserve"> 6.3.5.11 </t>
  </si>
  <si>
    <t xml:space="preserve"> 6.3.6 </t>
  </si>
  <si>
    <t xml:space="preserve"> 6.3.6.1 </t>
  </si>
  <si>
    <t xml:space="preserve"> 6.3.6.1.1 </t>
  </si>
  <si>
    <t xml:space="preserve"> 6.3.6.1.1.1 </t>
  </si>
  <si>
    <t xml:space="preserve"> 6.3.6.1.1.2 </t>
  </si>
  <si>
    <t xml:space="preserve"> 6.3.6.1.1.3 </t>
  </si>
  <si>
    <t xml:space="preserve"> 6.3.6.1.2 </t>
  </si>
  <si>
    <t xml:space="preserve"> 6.3.6.1.2.1 </t>
  </si>
  <si>
    <t xml:space="preserve"> 6.3.6.1.2.2 </t>
  </si>
  <si>
    <t xml:space="preserve"> 6.3.6.1.2.3 </t>
  </si>
  <si>
    <t xml:space="preserve"> 6.3.6.1.2.4 </t>
  </si>
  <si>
    <t xml:space="preserve"> 6.3.6.1.2.5 </t>
  </si>
  <si>
    <t xml:space="preserve"> 6.3.6.1.2.6 </t>
  </si>
  <si>
    <t xml:space="preserve"> 6.3.6.1.2.7 </t>
  </si>
  <si>
    <t xml:space="preserve"> 6.3.6.1.2.8 </t>
  </si>
  <si>
    <t xml:space="preserve"> 6.3.6.1.2.9 </t>
  </si>
  <si>
    <t xml:space="preserve"> 6.3.6.1.2.10 </t>
  </si>
  <si>
    <t xml:space="preserve"> 6.3.6.1.3 </t>
  </si>
  <si>
    <t xml:space="preserve"> 6.3.6.1.3.1 </t>
  </si>
  <si>
    <t xml:space="preserve"> 6.3.6.1.3.2 </t>
  </si>
  <si>
    <t xml:space="preserve"> 6.3.6.1.3.3 </t>
  </si>
  <si>
    <t xml:space="preserve"> 6.3.6.1.3.4 </t>
  </si>
  <si>
    <t xml:space="preserve"> 6.3.6.1.3.5 </t>
  </si>
  <si>
    <t xml:space="preserve"> 6.3.6.1.3.6 </t>
  </si>
  <si>
    <t xml:space="preserve"> 6.3.6.1.4 </t>
  </si>
  <si>
    <t xml:space="preserve"> 6.3.6.1.4.1 </t>
  </si>
  <si>
    <t xml:space="preserve"> 6.3.6.1.4.2 </t>
  </si>
  <si>
    <t xml:space="preserve"> 6.3.6.1.4.3 </t>
  </si>
  <si>
    <t xml:space="preserve"> 6.3.6.1.4.4 </t>
  </si>
  <si>
    <t xml:space="preserve"> 6.3.6.1.4.5 </t>
  </si>
  <si>
    <t xml:space="preserve"> 6.4 </t>
  </si>
  <si>
    <t>SEGMENTO DE CANAL - SUBTRECHO 1.4 (E440 A E533)</t>
  </si>
  <si>
    <t xml:space="preserve"> 6.4.1 </t>
  </si>
  <si>
    <t xml:space="preserve"> 6.4.1.1 </t>
  </si>
  <si>
    <t xml:space="preserve"> 6.4.1.2 </t>
  </si>
  <si>
    <t xml:space="preserve"> 6.4.1.3 </t>
  </si>
  <si>
    <t xml:space="preserve"> 6.4.1.4 </t>
  </si>
  <si>
    <t xml:space="preserve"> 6.4.1.5 </t>
  </si>
  <si>
    <t xml:space="preserve"> 6.4.1.6 </t>
  </si>
  <si>
    <t xml:space="preserve"> 6.4.1.7 </t>
  </si>
  <si>
    <t xml:space="preserve"> 6.4.2 </t>
  </si>
  <si>
    <t xml:space="preserve"> 6.4.2.1 </t>
  </si>
  <si>
    <t xml:space="preserve"> 6.4.2.1.1 </t>
  </si>
  <si>
    <t xml:space="preserve"> 6.4.2.1.2 </t>
  </si>
  <si>
    <t xml:space="preserve"> 6.4.2.1.3 </t>
  </si>
  <si>
    <t xml:space="preserve"> 6.4.2.2 </t>
  </si>
  <si>
    <t xml:space="preserve"> 6.4.2.2.1 </t>
  </si>
  <si>
    <t xml:space="preserve"> 6.4.2.2.2 </t>
  </si>
  <si>
    <t xml:space="preserve"> 6.4.2.3 </t>
  </si>
  <si>
    <t>TRATAMENTO QUÍMICO DO SOLO DISPERSIVO</t>
  </si>
  <si>
    <t xml:space="preserve"> 6.4.2.3.1 </t>
  </si>
  <si>
    <t xml:space="preserve"> COMP-76 </t>
  </si>
  <si>
    <t>ATERRO DE SOLO-CAL COM 4% DE CAL E MISTURA NA PISTA COM MATERIAL DE ESCAVAÇÃO</t>
  </si>
  <si>
    <t xml:space="preserve"> 6.4.2.4 </t>
  </si>
  <si>
    <t xml:space="preserve"> 6.4.2.4.1 </t>
  </si>
  <si>
    <t xml:space="preserve"> 6.4.3 </t>
  </si>
  <si>
    <t xml:space="preserve"> 6.4.3.1 </t>
  </si>
  <si>
    <t xml:space="preserve"> 6.4.3.2 </t>
  </si>
  <si>
    <t xml:space="preserve"> 6.4.3.3 </t>
  </si>
  <si>
    <t xml:space="preserve"> 6.4.3.4 </t>
  </si>
  <si>
    <t xml:space="preserve"> 6.4.3.5 </t>
  </si>
  <si>
    <t xml:space="preserve"> 6.4.3.6 </t>
  </si>
  <si>
    <t xml:space="preserve"> 6.4.3.7 </t>
  </si>
  <si>
    <t xml:space="preserve"> 6.4.3.8 </t>
  </si>
  <si>
    <t xml:space="preserve"> 6.4.4 </t>
  </si>
  <si>
    <t xml:space="preserve"> 6.4.4.1 </t>
  </si>
  <si>
    <t xml:space="preserve"> 6.4.4.2 </t>
  </si>
  <si>
    <t xml:space="preserve"> 6.4.4.3 </t>
  </si>
  <si>
    <t xml:space="preserve"> 6.4.4.4 </t>
  </si>
  <si>
    <t xml:space="preserve"> 6.4.5 </t>
  </si>
  <si>
    <t xml:space="preserve"> 6.4.5.1 </t>
  </si>
  <si>
    <t xml:space="preserve"> 6.4.5.2 </t>
  </si>
  <si>
    <t xml:space="preserve"> 6.4.5.3 </t>
  </si>
  <si>
    <t xml:space="preserve"> 6.4.5.4 </t>
  </si>
  <si>
    <t xml:space="preserve"> 6.4.5.5 </t>
  </si>
  <si>
    <t xml:space="preserve"> 6.4.5.6 </t>
  </si>
  <si>
    <t xml:space="preserve"> 6.4.5.7 </t>
  </si>
  <si>
    <t xml:space="preserve"> 6.4.5.8 </t>
  </si>
  <si>
    <t xml:space="preserve"> 6.4.5.9 </t>
  </si>
  <si>
    <t xml:space="preserve"> 6.4.5.10 </t>
  </si>
  <si>
    <t xml:space="preserve"> 6.4.5.11 </t>
  </si>
  <si>
    <t xml:space="preserve"> 6.4.6 </t>
  </si>
  <si>
    <t xml:space="preserve"> 6.4.6.1 </t>
  </si>
  <si>
    <t xml:space="preserve"> 6.4.6.1.1 </t>
  </si>
  <si>
    <t xml:space="preserve"> 6.4.6.1.1.1 </t>
  </si>
  <si>
    <t xml:space="preserve"> 6.4.6.1.1.2 </t>
  </si>
  <si>
    <t xml:space="preserve"> 6.4.6.1.1.3 </t>
  </si>
  <si>
    <t xml:space="preserve"> 6.4.6.1.2 </t>
  </si>
  <si>
    <t xml:space="preserve"> 6.4.6.1.2.1 </t>
  </si>
  <si>
    <t xml:space="preserve"> 6.4.6.1.2.2 </t>
  </si>
  <si>
    <t xml:space="preserve"> 6.4.6.1.2.3 </t>
  </si>
  <si>
    <t xml:space="preserve"> 6.4.6.1.2.4 </t>
  </si>
  <si>
    <t xml:space="preserve"> 6.4.6.1.2.5 </t>
  </si>
  <si>
    <t xml:space="preserve"> 6.4.6.1.2.6 </t>
  </si>
  <si>
    <t xml:space="preserve"> 6.4.6.1.2.7 </t>
  </si>
  <si>
    <t xml:space="preserve"> 6.4.6.1.2.8 </t>
  </si>
  <si>
    <t xml:space="preserve"> 6.4.6.1.2.9 </t>
  </si>
  <si>
    <t xml:space="preserve"> 6.4.6.1.2.10 </t>
  </si>
  <si>
    <t xml:space="preserve"> 6.4.6.1.3 </t>
  </si>
  <si>
    <t xml:space="preserve"> 6.4.6.1.3.1 </t>
  </si>
  <si>
    <t xml:space="preserve"> 6.4.6.1.3.2 </t>
  </si>
  <si>
    <t xml:space="preserve"> 6.4.6.1.3.3 </t>
  </si>
  <si>
    <t xml:space="preserve"> 6.4.6.1.3.4 </t>
  </si>
  <si>
    <t xml:space="preserve"> 6.4.6.1.3.5 </t>
  </si>
  <si>
    <t xml:space="preserve"> 6.4.6.1.3.6 </t>
  </si>
  <si>
    <t xml:space="preserve"> 6.4.6.1.4 </t>
  </si>
  <si>
    <t xml:space="preserve"> 6.4.6.1.4.1 </t>
  </si>
  <si>
    <t xml:space="preserve"> 6.4.6.1.4.2 </t>
  </si>
  <si>
    <t xml:space="preserve"> 6.4.6.1.4.3 </t>
  </si>
  <si>
    <t xml:space="preserve"> 6.4.6.1.4.4 </t>
  </si>
  <si>
    <t xml:space="preserve"> 6.4.6.1.4.5 </t>
  </si>
  <si>
    <t xml:space="preserve"> 6.4.6.1.4.6 </t>
  </si>
  <si>
    <t xml:space="preserve"> 7 </t>
  </si>
  <si>
    <t xml:space="preserve"> 7.1 </t>
  </si>
  <si>
    <t>DRENAGEM LONGITUDINAL</t>
  </si>
  <si>
    <t xml:space="preserve"> 7.1.1 </t>
  </si>
  <si>
    <t>DRENOS SEM PROTEÇÃO</t>
  </si>
  <si>
    <t xml:space="preserve"> 7.1.1.1 </t>
  </si>
  <si>
    <t xml:space="preserve"> 7.1.1.2 </t>
  </si>
  <si>
    <t xml:space="preserve"> 7.1.1.3 </t>
  </si>
  <si>
    <t xml:space="preserve"> 7.2 </t>
  </si>
  <si>
    <t>DRENAGEM TRANSVERSAL</t>
  </si>
  <si>
    <t xml:space="preserve"> 7.2.1 </t>
  </si>
  <si>
    <t xml:space="preserve"> 5502116 </t>
  </si>
  <si>
    <t>Escavação, carga e transporte de material de 1ª categoria - DMT de 1.400 a 1.600 m - caminho de serviço em leito natural - com escavadeira e caminhão basculante de 14 m³</t>
  </si>
  <si>
    <t xml:space="preserve"> 7.2.2 </t>
  </si>
  <si>
    <t xml:space="preserve"> 5502744 </t>
  </si>
  <si>
    <t>Escavação, carga e transporte de material de 3ª categoria - DMT de 400 a 600 m - caminho de serviço em leito natural com caminhão basculante de 12 m³</t>
  </si>
  <si>
    <t xml:space="preserve"> 7.2.5 </t>
  </si>
  <si>
    <t xml:space="preserve"> 7.2.6 </t>
  </si>
  <si>
    <t xml:space="preserve"> 7.2.7 </t>
  </si>
  <si>
    <t xml:space="preserve"> 7.2.8 </t>
  </si>
  <si>
    <t xml:space="preserve"> 7.2.9 </t>
  </si>
  <si>
    <t xml:space="preserve"> 7.2.10 </t>
  </si>
  <si>
    <t xml:space="preserve"> 7.2.11 </t>
  </si>
  <si>
    <t xml:space="preserve"> 7.2.12 </t>
  </si>
  <si>
    <t xml:space="preserve"> 040035 </t>
  </si>
  <si>
    <t>APLICACAO DE ADESIVO ESTRUTURAL SIKADUR 31</t>
  </si>
  <si>
    <t xml:space="preserve"> 7.2.13 </t>
  </si>
  <si>
    <t xml:space="preserve"> 7.2.14 </t>
  </si>
  <si>
    <t xml:space="preserve"> 104741 </t>
  </si>
  <si>
    <t>REATERRO MECANIZADO DE VALA COM MINICARREGADEIRA, COM PLACA VIBRATÓRIA. AF_08/2023</t>
  </si>
  <si>
    <t xml:space="preserve"> 7.2.15 </t>
  </si>
  <si>
    <t xml:space="preserve"> 0705312 </t>
  </si>
  <si>
    <t>Boca de BDCC 1,50 x 1,50 m - esconsidade 0° - areia extraída e brita produzida</t>
  </si>
  <si>
    <t xml:space="preserve"> 7.2.16 </t>
  </si>
  <si>
    <t xml:space="preserve"> 0705256 </t>
  </si>
  <si>
    <t>Corpo de BDCC 1,50 x 1,50 m - moldado no local - altura do aterro 0,00 a 1,00 m - areia extraída e brita produzida</t>
  </si>
  <si>
    <t xml:space="preserve"> 7.2.17 </t>
  </si>
  <si>
    <t xml:space="preserve"> 0705321 </t>
  </si>
  <si>
    <t>Boca de BDCC 2,00 x 2,00 m - esconsidade 0° - areia extraída e brita produzida</t>
  </si>
  <si>
    <t xml:space="preserve"> 7.2.18 </t>
  </si>
  <si>
    <t xml:space="preserve"> 0705270 </t>
  </si>
  <si>
    <t>Corpo de BDCC 2,00 x 2,00 m - moldado no local - altura do aterro 0,00 a 1,00 m - areia extraída e brita produzida</t>
  </si>
  <si>
    <t xml:space="preserve"> 7.2.19 </t>
  </si>
  <si>
    <t xml:space="preserve"> 0705402 </t>
  </si>
  <si>
    <t>Boca de BTCC 1,50 x 1,50 m - esconsidade 0° - areia extraída e brita produzida</t>
  </si>
  <si>
    <t xml:space="preserve"> 7.2.20 </t>
  </si>
  <si>
    <t xml:space="preserve"> 0705345 </t>
  </si>
  <si>
    <t>Corpo de BTCC 1,50 x 1,50 m - moldado no local - altura do aterro 0,00 a 1,00 m - areia extraída e brita produzida</t>
  </si>
  <si>
    <t xml:space="preserve"> 7.3 </t>
  </si>
  <si>
    <t>DRENAGEM DAS INTERSECÇÕES COM TRAVESSIAS</t>
  </si>
  <si>
    <t xml:space="preserve"> 7.3.1 </t>
  </si>
  <si>
    <t xml:space="preserve"> 7.3.2 </t>
  </si>
  <si>
    <t xml:space="preserve"> 7.3.3 </t>
  </si>
  <si>
    <t xml:space="preserve"> 7.3.4 </t>
  </si>
  <si>
    <t xml:space="preserve"> 7.3.5 </t>
  </si>
  <si>
    <t xml:space="preserve"> 7.3.6 </t>
  </si>
  <si>
    <t xml:space="preserve"> 7.3.7 </t>
  </si>
  <si>
    <t xml:space="preserve"> 7.3.8 </t>
  </si>
  <si>
    <t xml:space="preserve"> 6817830 </t>
  </si>
  <si>
    <t>Corpo de BSCC - seção fechada de 1,5 x 1,5 m - pré-moldado - altura do aterro de 0,25 a 1,00 m - areia extraída e brita produzida</t>
  </si>
  <si>
    <t xml:space="preserve"> 7.3.9 </t>
  </si>
  <si>
    <t xml:space="preserve"> 0705224 </t>
  </si>
  <si>
    <t>Boca de BSCC 1,50 x 1,50 m - esconsidade 0° - areia extraída e brita produzida</t>
  </si>
  <si>
    <t xml:space="preserve"> 7.4 </t>
  </si>
  <si>
    <t>BOTA FORA PROVENIENTE DAS ESCAVAÇÕES DO SISTEMA DE DRENAGEM</t>
  </si>
  <si>
    <t xml:space="preserve"> 7.4.1 </t>
  </si>
  <si>
    <t xml:space="preserve"> 8 </t>
  </si>
  <si>
    <t xml:space="preserve"> 8.1 </t>
  </si>
  <si>
    <t>ESTRADAS - SUBTRECHO 1.1 (E0+11,44 ATÉ E75)</t>
  </si>
  <si>
    <t xml:space="preserve"> 8.1.1 </t>
  </si>
  <si>
    <t xml:space="preserve"> 8.1.1.1 </t>
  </si>
  <si>
    <t xml:space="preserve"> 8.1.1.2 </t>
  </si>
  <si>
    <t xml:space="preserve"> 8.1.2 </t>
  </si>
  <si>
    <t xml:space="preserve"> 8.1.2.1 </t>
  </si>
  <si>
    <t xml:space="preserve"> 8.1.2.1.1 </t>
  </si>
  <si>
    <t xml:space="preserve"> 8.1.2.2 </t>
  </si>
  <si>
    <t xml:space="preserve"> 8.1.2.2.1 </t>
  </si>
  <si>
    <t xml:space="preserve"> 4016008 </t>
  </si>
  <si>
    <t>Escavação e carga de material de jazida com trator de 127 kW e carregadeira de 3,4 m³</t>
  </si>
  <si>
    <t xml:space="preserve"> 8.1.2.2.2 </t>
  </si>
  <si>
    <t xml:space="preserve"> 8.1.2.2.3 </t>
  </si>
  <si>
    <t xml:space="preserve"> 8.1.3 </t>
  </si>
  <si>
    <t>REVISTIMENTOS</t>
  </si>
  <si>
    <t xml:space="preserve"> 8.1.3.1 </t>
  </si>
  <si>
    <t xml:space="preserve"> 8.1.3.2 </t>
  </si>
  <si>
    <t xml:space="preserve"> 8.1.4 </t>
  </si>
  <si>
    <t>SINALIZAÇÃO</t>
  </si>
  <si>
    <t xml:space="preserve"> 8.1.4.1 </t>
  </si>
  <si>
    <t xml:space="preserve"> 00034723 </t>
  </si>
  <si>
    <t>PLACA DE SINALIZACAO EM CHAPA DE ACO NUM 16 COM PINTURA REFLETIVA</t>
  </si>
  <si>
    <t xml:space="preserve"> 8.1.4.2 </t>
  </si>
  <si>
    <t xml:space="preserve"> 103695 </t>
  </si>
  <si>
    <t>FORNECIMENTO E INSTALAÇÃO DE SUPORTE DE MADEIRA PARA PLACAS DE SINALIZAÇÃO, EM SOLO, COM H= DE 2,0 M E SEÇÃO DE 7,5 X 7,5 CM. AF_03/2022</t>
  </si>
  <si>
    <t xml:space="preserve"> 8.2 </t>
  </si>
  <si>
    <t>ESTRADAS - SUBTRECHO 1.2 (E75 A E235)</t>
  </si>
  <si>
    <t xml:space="preserve"> 8.2.1 </t>
  </si>
  <si>
    <t xml:space="preserve"> 8.2.1.1 </t>
  </si>
  <si>
    <t xml:space="preserve"> 8.2.1.2 </t>
  </si>
  <si>
    <t xml:space="preserve"> 8.2.2 </t>
  </si>
  <si>
    <t xml:space="preserve"> 8.2.2.1 </t>
  </si>
  <si>
    <t xml:space="preserve"> 8.2.2.1.1 </t>
  </si>
  <si>
    <t xml:space="preserve"> 8.2.2.1.2 </t>
  </si>
  <si>
    <t xml:space="preserve"> 8.2.2.2 </t>
  </si>
  <si>
    <t xml:space="preserve"> 8.2.2.2.1 </t>
  </si>
  <si>
    <t xml:space="preserve"> 8.2.2.2.2 </t>
  </si>
  <si>
    <t xml:space="preserve"> 8.2.2.2.3 </t>
  </si>
  <si>
    <t xml:space="preserve"> 8.2.3 </t>
  </si>
  <si>
    <t xml:space="preserve"> 8.2.3.1 </t>
  </si>
  <si>
    <t xml:space="preserve"> 8.2.3.2 </t>
  </si>
  <si>
    <t xml:space="preserve"> 8.2.4 </t>
  </si>
  <si>
    <t xml:space="preserve"> 8.2.4.1 </t>
  </si>
  <si>
    <t xml:space="preserve"> 8.2.4.2 </t>
  </si>
  <si>
    <t xml:space="preserve"> 8.3 </t>
  </si>
  <si>
    <t>ESTRADAS - SUBTRECHO 1.3 (E235 A E440)</t>
  </si>
  <si>
    <t xml:space="preserve"> 8.3.1 </t>
  </si>
  <si>
    <t xml:space="preserve"> 8.3.1.1 </t>
  </si>
  <si>
    <t xml:space="preserve"> 8.3.1.2 </t>
  </si>
  <si>
    <t xml:space="preserve"> 8.3.2 </t>
  </si>
  <si>
    <t xml:space="preserve"> 8.3.2.1 </t>
  </si>
  <si>
    <t xml:space="preserve"> 8.3.2.1.1 </t>
  </si>
  <si>
    <t xml:space="preserve"> 8.3.2.2 </t>
  </si>
  <si>
    <t xml:space="preserve"> 8.3.2.2.1 </t>
  </si>
  <si>
    <t xml:space="preserve"> 8.3.2.2.2 </t>
  </si>
  <si>
    <t xml:space="preserve"> 8.3.2.2.3 </t>
  </si>
  <si>
    <t xml:space="preserve"> 8.3.3 </t>
  </si>
  <si>
    <t xml:space="preserve"> 8.3.3.1 </t>
  </si>
  <si>
    <t xml:space="preserve"> 8.3.3.2 </t>
  </si>
  <si>
    <t xml:space="preserve"> 8.3.4 </t>
  </si>
  <si>
    <t xml:space="preserve"> 8.3.4.1 </t>
  </si>
  <si>
    <t xml:space="preserve"> 8.3.4.2 </t>
  </si>
  <si>
    <t xml:space="preserve"> 8.4 </t>
  </si>
  <si>
    <t>ESTRADAS - SUBTRECHO 1.4 (E440 A E533)</t>
  </si>
  <si>
    <t xml:space="preserve"> 8.4.1 </t>
  </si>
  <si>
    <t xml:space="preserve"> 8.4.1.1 </t>
  </si>
  <si>
    <t xml:space="preserve"> 8.4.1.2 </t>
  </si>
  <si>
    <t xml:space="preserve"> 8.4.2 </t>
  </si>
  <si>
    <t xml:space="preserve"> 8.4.2.1 </t>
  </si>
  <si>
    <t xml:space="preserve"> 8.4.2.1.1 </t>
  </si>
  <si>
    <t xml:space="preserve"> 8.4.2.2 </t>
  </si>
  <si>
    <t xml:space="preserve"> 8.4.2.2.1 </t>
  </si>
  <si>
    <t xml:space="preserve"> 8.4.2.2.2 </t>
  </si>
  <si>
    <t xml:space="preserve"> 8.4.2.2.3 </t>
  </si>
  <si>
    <t xml:space="preserve"> 8.4.3 </t>
  </si>
  <si>
    <t xml:space="preserve"> 8.4.3.1 </t>
  </si>
  <si>
    <t xml:space="preserve"> 8.4.3.2 </t>
  </si>
  <si>
    <t xml:space="preserve"> 9 </t>
  </si>
  <si>
    <t xml:space="preserve"> 9.1 </t>
  </si>
  <si>
    <t>TRAVESSIA 01 (EST: 48+10,772)</t>
  </si>
  <si>
    <t xml:space="preserve"> 9.1.1 </t>
  </si>
  <si>
    <t xml:space="preserve"> 9.1.1.1 </t>
  </si>
  <si>
    <t xml:space="preserve"> 9.1.1.1.1 </t>
  </si>
  <si>
    <t xml:space="preserve"> 9.1.1.1.2 </t>
  </si>
  <si>
    <t xml:space="preserve"> 9.1.1.1.3 </t>
  </si>
  <si>
    <t xml:space="preserve"> 9.1.2 </t>
  </si>
  <si>
    <t xml:space="preserve"> 9.1.2.1 </t>
  </si>
  <si>
    <t xml:space="preserve"> 9.1.2.2 </t>
  </si>
  <si>
    <t xml:space="preserve"> 1106138 </t>
  </si>
  <si>
    <t>Concreto fck = 30 MPa - confecção em central dosadora de 30 m³/h - areia extraída e brita produzida</t>
  </si>
  <si>
    <t xml:space="preserve"> 9.1.2.3 </t>
  </si>
  <si>
    <t xml:space="preserve"> 9.1.2.4 </t>
  </si>
  <si>
    <t xml:space="preserve"> 9.1.2.5 </t>
  </si>
  <si>
    <t xml:space="preserve"> 9.1.2.6 </t>
  </si>
  <si>
    <t xml:space="preserve"> 9.1.2.7 </t>
  </si>
  <si>
    <t xml:space="preserve"> 9.1.2.8 </t>
  </si>
  <si>
    <t xml:space="preserve"> 9.1.2.9 </t>
  </si>
  <si>
    <t xml:space="preserve"> 9.1.2.10 </t>
  </si>
  <si>
    <t xml:space="preserve"> 9.1.2.11 </t>
  </si>
  <si>
    <t xml:space="preserve"> 9.1.2.12 </t>
  </si>
  <si>
    <t xml:space="preserve"> 9.1.2.13 </t>
  </si>
  <si>
    <t xml:space="preserve"> 9.1.2.14 </t>
  </si>
  <si>
    <t xml:space="preserve"> 4011491 </t>
  </si>
  <si>
    <t>Pavimento de concreto compactado com rolo - brita produzida</t>
  </si>
  <si>
    <t xml:space="preserve"> 9.2 </t>
  </si>
  <si>
    <t>TRAVESSIA 02 (EST: 419+13,437)</t>
  </si>
  <si>
    <t xml:space="preserve"> 9.2.1 </t>
  </si>
  <si>
    <t xml:space="preserve"> 9.2.1.1 </t>
  </si>
  <si>
    <t xml:space="preserve"> 9.2.1.1.1 </t>
  </si>
  <si>
    <t xml:space="preserve"> 9.2.1.1.2 </t>
  </si>
  <si>
    <t xml:space="preserve"> 9.2.1.1.3 </t>
  </si>
  <si>
    <t xml:space="preserve"> 9.2.2 </t>
  </si>
  <si>
    <t xml:space="preserve"> 9.2.2.1 </t>
  </si>
  <si>
    <t xml:space="preserve"> 9.2.2.2 </t>
  </si>
  <si>
    <t xml:space="preserve"> 9.2.2.3 </t>
  </si>
  <si>
    <t xml:space="preserve"> 9.2.2.4 </t>
  </si>
  <si>
    <t xml:space="preserve"> 9.2.2.5 </t>
  </si>
  <si>
    <t xml:space="preserve"> 9.2.2.6 </t>
  </si>
  <si>
    <t xml:space="preserve"> 9.2.2.7 </t>
  </si>
  <si>
    <t xml:space="preserve"> 9.2.2.8 </t>
  </si>
  <si>
    <t xml:space="preserve"> 9.2.2.9 </t>
  </si>
  <si>
    <t xml:space="preserve"> 9.2.2.10 </t>
  </si>
  <si>
    <t xml:space="preserve"> 9.2.2.11 </t>
  </si>
  <si>
    <t xml:space="preserve"> 9.2.2.12 </t>
  </si>
  <si>
    <t xml:space="preserve"> 9.2.2.13 </t>
  </si>
  <si>
    <t xml:space="preserve"> 9.2.2.14 </t>
  </si>
  <si>
    <t xml:space="preserve"> 10 </t>
  </si>
  <si>
    <t xml:space="preserve"> 10.1 </t>
  </si>
  <si>
    <t>ENSAIOS - ANÁLISE DE AREIA</t>
  </si>
  <si>
    <t xml:space="preserve"> 10.1.1 </t>
  </si>
  <si>
    <t xml:space="preserve"> 32.01.01 </t>
  </si>
  <si>
    <t>SONDAGEM A TRADO MANUAL</t>
  </si>
  <si>
    <t xml:space="preserve"> 10.1.2 </t>
  </si>
  <si>
    <t xml:space="preserve"> 34.01.16 </t>
  </si>
  <si>
    <t>MASSA ESPECIFICA REAL DOS GRAOS</t>
  </si>
  <si>
    <t xml:space="preserve"> 10.1.3 </t>
  </si>
  <si>
    <t xml:space="preserve"> 34.02.19 </t>
  </si>
  <si>
    <t>DETERMINACAO DO TEOR DE MATERIAIS PULVERULENTOS (NBR 07219)</t>
  </si>
  <si>
    <t xml:space="preserve"> 10.1.4 </t>
  </si>
  <si>
    <t xml:space="preserve"> 34.01.43 </t>
  </si>
  <si>
    <t>ENSAIO DE PERMEABILIDADE COM CARGA CONSTANTE</t>
  </si>
  <si>
    <t xml:space="preserve"> 10.1.5 </t>
  </si>
  <si>
    <t xml:space="preserve"> 17.97.04 </t>
  </si>
  <si>
    <t>PMQAS - ESTIMATIVA DE CUSTO DE SERVICOS DE TERCEIROS - ANALISES DOS SEDIMENTOS- GRANULOMETRIA</t>
  </si>
  <si>
    <t xml:space="preserve"> 10.1.6 </t>
  </si>
  <si>
    <t xml:space="preserve"> 34.04.07 </t>
  </si>
  <si>
    <t>RETIRADA DE AMOSTRA DEFORMADA</t>
  </si>
  <si>
    <t xml:space="preserve"> 10.1.7 </t>
  </si>
  <si>
    <t xml:space="preserve"> 67.02.07 </t>
  </si>
  <si>
    <t>INDICE DE DESEMPENHO DE AGREGADO MIÚDO CONTENDO IMPUREZAS ORGÂNICAS (NBR 7221:2012)</t>
  </si>
  <si>
    <t xml:space="preserve"> 10.1.8 </t>
  </si>
  <si>
    <t xml:space="preserve"> 34.05.29 </t>
  </si>
  <si>
    <t>ENSAIO DE ANÁLISE MINERALÓGICA</t>
  </si>
  <si>
    <t xml:space="preserve"> 10.2 </t>
  </si>
  <si>
    <t>ENSAIOS - ANÁLISE DE MATERIAL PÉTREO</t>
  </si>
  <si>
    <t xml:space="preserve"> 10.2.1 </t>
  </si>
  <si>
    <t xml:space="preserve"> 10.2.2 </t>
  </si>
  <si>
    <t xml:space="preserve"> 01.07.13U </t>
  </si>
  <si>
    <t>ENSAIO DE ABRASÃO LOS ANGELES - AGREGADOS</t>
  </si>
  <si>
    <t xml:space="preserve"> 10.2.3 </t>
  </si>
  <si>
    <t xml:space="preserve"> 34.97.01 </t>
  </si>
  <si>
    <t>ENSAIO DE REATIVIDADE ALCALI-AGREGADO</t>
  </si>
  <si>
    <t xml:space="preserve"> 10.2.4 </t>
  </si>
  <si>
    <t xml:space="preserve"> 01.07.16U </t>
  </si>
  <si>
    <t>ENSAIO DE DETERMINAÇÃO DO ÍNDICE DE FORMA - AGREGADOS</t>
  </si>
  <si>
    <t xml:space="preserve"> 10.2.5 </t>
  </si>
  <si>
    <t xml:space="preserve"> 10.2.6 </t>
  </si>
  <si>
    <t xml:space="preserve"> 34.97.02 </t>
  </si>
  <si>
    <t>ENSAIO DE CARACTERIZACAO PETROGRAFICA</t>
  </si>
  <si>
    <t xml:space="preserve"> 10.2.7 </t>
  </si>
  <si>
    <t xml:space="preserve"> 67.01.03 </t>
  </si>
  <si>
    <t>MASSA ESPECÍFICA,  MASSA ESPECÍFICA APARENTE E ABSORÇÃO DE ÁGUA (NBR 6458:2016)</t>
  </si>
  <si>
    <t xml:space="preserve"> 10.2.8 </t>
  </si>
  <si>
    <t xml:space="preserve"> AD 35.25.0150 </t>
  </si>
  <si>
    <t>SCO</t>
  </si>
  <si>
    <t>Ensaio para determinacao da resistencia a compressao simples axial, em corpos de prova em rocha, com diametro entre N ate H, excluindo a preparacao da amostra.</t>
  </si>
  <si>
    <t xml:space="preserve"> 10.3 </t>
  </si>
  <si>
    <t>ENSAIOS - ANÁLISE DE SOLO</t>
  </si>
  <si>
    <t xml:space="preserve"> 10.3.1 </t>
  </si>
  <si>
    <t xml:space="preserve"> 10.3.2 </t>
  </si>
  <si>
    <t xml:space="preserve"> 34.05.32 </t>
  </si>
  <si>
    <t>ENSAIO CRUMB TESTE</t>
  </si>
  <si>
    <t xml:space="preserve"> 10.3.3 </t>
  </si>
  <si>
    <t xml:space="preserve"> 34.01.22 </t>
  </si>
  <si>
    <t>ENSAIO DE UMIDADE NATURAL (ESTUFA)</t>
  </si>
  <si>
    <t xml:space="preserve"> 10.3.4 </t>
  </si>
  <si>
    <t xml:space="preserve"> 34.05.28 </t>
  </si>
  <si>
    <t>ENSAIO DE DENSIDADE - MATERIAL PETREO</t>
  </si>
  <si>
    <t xml:space="preserve"> 10.3.5 </t>
  </si>
  <si>
    <t xml:space="preserve"> 34.01.23 </t>
  </si>
  <si>
    <t>ENSAIO DE UMIDADE NATURAL "SPEED"</t>
  </si>
  <si>
    <t xml:space="preserve"> 10.3.6 </t>
  </si>
  <si>
    <t xml:space="preserve"> 01.001.0210-0 </t>
  </si>
  <si>
    <t>DETERMINACAO DE MASSA ESPECIFICA APARENTE "IN SITU" COM EMPR EGO DO FRASCO DE AREIA</t>
  </si>
  <si>
    <t xml:space="preserve"> 10.3.7 </t>
  </si>
  <si>
    <t xml:space="preserve"> 34.01.34 </t>
  </si>
  <si>
    <t>ENSAIO DE INDICE DE SUPORTE CALIFORNIA (NBR 09895)</t>
  </si>
  <si>
    <t xml:space="preserve"> 10.3.8 </t>
  </si>
  <si>
    <t xml:space="preserve"> ED-49567 </t>
  </si>
  <si>
    <t>SETOP</t>
  </si>
  <si>
    <t>ENSAIO DE EXPANSIBILIDADE   SOLOS</t>
  </si>
  <si>
    <t>U</t>
  </si>
  <si>
    <t xml:space="preserve"> 10.3.9 </t>
  </si>
  <si>
    <t xml:space="preserve"> 34.01.07 </t>
  </si>
  <si>
    <t>DETERMINACAO DE LIMITE DE LIQUIDEZ (NBR - 06459)</t>
  </si>
  <si>
    <t xml:space="preserve"> 10.3.10 </t>
  </si>
  <si>
    <t xml:space="preserve"> 34.01.10 </t>
  </si>
  <si>
    <t>DETERMINACAO DE LIMITEDE PLASTICIDADE (NBR- 07180)</t>
  </si>
  <si>
    <t xml:space="preserve"> 10.3.11 </t>
  </si>
  <si>
    <t xml:space="preserve"> 01.07.07U </t>
  </si>
  <si>
    <t>ENSAIO DE GRANULOMETRIA POR PENEIRAMENTO E SEDIMENTAÇÃO - SOLOS</t>
  </si>
  <si>
    <t xml:space="preserve"> 10.3.12 </t>
  </si>
  <si>
    <t xml:space="preserve"> 34.01.25 </t>
  </si>
  <si>
    <t>ENSAIO DE COMPACTACAO - PROCTOR NORMAL (NBR - 07182)</t>
  </si>
  <si>
    <t xml:space="preserve"> 10.3.13 </t>
  </si>
  <si>
    <t xml:space="preserve"> 10.3.14 </t>
  </si>
  <si>
    <t xml:space="preserve"> 34.05.19 </t>
  </si>
  <si>
    <t>DETERMINACAO DA MASSA ESPECIFICA APARENTE "IN SITU", COM EMPREGO DO CILINDRO DE CRAVACAO (NBR-09813)09813)</t>
  </si>
  <si>
    <t xml:space="preserve"> 10.3.15 </t>
  </si>
  <si>
    <t xml:space="preserve"> 34.01.74 </t>
  </si>
  <si>
    <t>ENSAIO DE ADENSAMENTO</t>
  </si>
  <si>
    <t xml:space="preserve"> 10.3.16 </t>
  </si>
  <si>
    <t xml:space="preserve"> 32.02.19 </t>
  </si>
  <si>
    <t>ENSAIO DE INFILTRACAO</t>
  </si>
  <si>
    <t xml:space="preserve"> 10.3.17 </t>
  </si>
  <si>
    <t xml:space="preserve"> 34.01.46 </t>
  </si>
  <si>
    <t>ENSAIO DE PERMEABILIDADE COM CARGA VARIAVEL</t>
  </si>
  <si>
    <t xml:space="preserve"> 10.3.18 </t>
  </si>
  <si>
    <t xml:space="preserve"> 34.01.42 </t>
  </si>
  <si>
    <t>ENSAIO DE PERMEABILIDADE "IN SITU"</t>
  </si>
  <si>
    <t xml:space="preserve"> 10.3.19 </t>
  </si>
  <si>
    <t xml:space="preserve"> 10.3.20 </t>
  </si>
  <si>
    <t xml:space="preserve"> 34.05.31 </t>
  </si>
  <si>
    <t>ENSAIO SEDIMENTOMÉTRICO COMPARATIVO</t>
  </si>
  <si>
    <t xml:space="preserve"> 10.4 </t>
  </si>
  <si>
    <t>ENSAIOS - PONTES/TRAVESSIAS</t>
  </si>
  <si>
    <t xml:space="preserve"> 10.4.1 </t>
  </si>
  <si>
    <t xml:space="preserve"> C0333 </t>
  </si>
  <si>
    <t>SERVIÇOS DE SONDAGEM GEOTÉCNICA MISTA EM ROCHA</t>
  </si>
  <si>
    <t xml:space="preserve"> 10.4.2 </t>
  </si>
  <si>
    <t xml:space="preserve"> C0143 </t>
  </si>
  <si>
    <t>SERVIÇOS DE SONDAGEM GEOTÉCNICA MISTA EM SOLOS</t>
  </si>
  <si>
    <t xml:space="preserve"> 10.4.3 </t>
  </si>
  <si>
    <t xml:space="preserve"> 10.4.4 </t>
  </si>
  <si>
    <t xml:space="preserve"> 10.4.5 </t>
  </si>
  <si>
    <t xml:space="preserve"> 10.4.6 </t>
  </si>
  <si>
    <t xml:space="preserve"> 10.4.7 </t>
  </si>
  <si>
    <t xml:space="preserve"> 10.4.8 </t>
  </si>
  <si>
    <t xml:space="preserve"> 32.04.61 </t>
  </si>
  <si>
    <t>ENSAIO DE PERDA DAGUA SOB PRESSAO</t>
  </si>
  <si>
    <t xml:space="preserve"> 10.4.9 </t>
  </si>
  <si>
    <t xml:space="preserve"> 10.4.10 </t>
  </si>
  <si>
    <t xml:space="preserve"> 10.4.11 </t>
  </si>
  <si>
    <t xml:space="preserve"> 10.4.12 </t>
  </si>
  <si>
    <t xml:space="preserve"> 10.4.13 </t>
  </si>
  <si>
    <t xml:space="preserve"> 10.4.14 </t>
  </si>
  <si>
    <t xml:space="preserve"> 10.4.15 </t>
  </si>
  <si>
    <t xml:space="preserve"> 10.4.16 </t>
  </si>
  <si>
    <t xml:space="preserve"> 10.4.17 </t>
  </si>
  <si>
    <t>DETERMINACAO DA MASSA ESPECIFICA APARENTE "IN SITU", COM EMPREGO DO CILINDRO DE CRAVACAO (NBR-09813)</t>
  </si>
  <si>
    <t xml:space="preserve"> 10.4.18 </t>
  </si>
  <si>
    <t xml:space="preserve"> 10.4.19 </t>
  </si>
  <si>
    <t xml:space="preserve"> 10.4.20 </t>
  </si>
  <si>
    <t xml:space="preserve"> 10.4.21 </t>
  </si>
  <si>
    <t xml:space="preserve"> 10.4.22 </t>
  </si>
  <si>
    <t xml:space="preserve"> 10.4.23 </t>
  </si>
  <si>
    <t xml:space="preserve"> 10.4.24 </t>
  </si>
  <si>
    <t xml:space="preserve"> 10.4.25 </t>
  </si>
  <si>
    <t xml:space="preserve"> 10.4.26 </t>
  </si>
  <si>
    <t xml:space="preserve"> 10.4.27 </t>
  </si>
  <si>
    <t xml:space="preserve"> 10.4.28 </t>
  </si>
  <si>
    <t xml:space="preserve"> 10.4.29 </t>
  </si>
  <si>
    <t xml:space="preserve"> 10.5 </t>
  </si>
  <si>
    <t>ENSAIOS - TOMADA D'ÁGUA</t>
  </si>
  <si>
    <t xml:space="preserve"> 10.5.1 </t>
  </si>
  <si>
    <t xml:space="preserve"> 10.5.2 </t>
  </si>
  <si>
    <t xml:space="preserve"> 10.5.3 </t>
  </si>
  <si>
    <t xml:space="preserve"> 10.5.4 </t>
  </si>
  <si>
    <t xml:space="preserve"> 10.5.5 </t>
  </si>
  <si>
    <t xml:space="preserve"> 10.5.6 </t>
  </si>
  <si>
    <t xml:space="preserve"> 10.5.7 </t>
  </si>
  <si>
    <t xml:space="preserve"> 10.5.8 </t>
  </si>
  <si>
    <t xml:space="preserve"> 10.5.9 </t>
  </si>
  <si>
    <t xml:space="preserve"> 10.5.10 </t>
  </si>
  <si>
    <t xml:space="preserve"> 10.6 </t>
  </si>
  <si>
    <t>INVESTIGAÇÕES</t>
  </si>
  <si>
    <t xml:space="preserve"> 10.6.1 </t>
  </si>
  <si>
    <t xml:space="preserve"> 10.6.2 </t>
  </si>
  <si>
    <t xml:space="preserve"> 10.6.3 </t>
  </si>
  <si>
    <t xml:space="preserve"> 10.6.4 </t>
  </si>
  <si>
    <t xml:space="preserve"> 10.6.5 </t>
  </si>
  <si>
    <t xml:space="preserve"> 10.6.6 </t>
  </si>
  <si>
    <t xml:space="preserve"> 10.6.7 </t>
  </si>
  <si>
    <t xml:space="preserve"> 10.6.8 </t>
  </si>
  <si>
    <t xml:space="preserve"> 10.6.9 </t>
  </si>
  <si>
    <t xml:space="preserve"> 10.6.10 </t>
  </si>
  <si>
    <t xml:space="preserve"> 10.6.11 </t>
  </si>
  <si>
    <t xml:space="preserve"> 10.7 </t>
  </si>
  <si>
    <t>INVESTIGAÇÕES - SUBTRECHO 1.1</t>
  </si>
  <si>
    <t xml:space="preserve"> 10.7.1 </t>
  </si>
  <si>
    <t xml:space="preserve"> 10.7.2 </t>
  </si>
  <si>
    <t xml:space="preserve"> 10.7.3 </t>
  </si>
  <si>
    <t xml:space="preserve"> 10.7.4 </t>
  </si>
  <si>
    <t xml:space="preserve"> 10.7.5 </t>
  </si>
  <si>
    <t xml:space="preserve"> 10.7.6 </t>
  </si>
  <si>
    <t xml:space="preserve"> 10.7.7 </t>
  </si>
  <si>
    <t xml:space="preserve"> 10.7.8 </t>
  </si>
  <si>
    <t xml:space="preserve"> 10.7.9 </t>
  </si>
  <si>
    <t xml:space="preserve"> 10.7.10 </t>
  </si>
  <si>
    <t xml:space="preserve"> 10.7.11 </t>
  </si>
  <si>
    <t xml:space="preserve"> 10.7.12 </t>
  </si>
  <si>
    <t xml:space="preserve"> 10.7.13 </t>
  </si>
  <si>
    <t xml:space="preserve"> 10.7.14 </t>
  </si>
  <si>
    <t xml:space="preserve"> 10.7.15 </t>
  </si>
  <si>
    <t xml:space="preserve"> 10.7.16 </t>
  </si>
  <si>
    <t xml:space="preserve"> 10.7.17 </t>
  </si>
  <si>
    <t xml:space="preserve"> 10.7.18 </t>
  </si>
  <si>
    <t xml:space="preserve"> 32.03.04 </t>
  </si>
  <si>
    <t>ESCAVACAO (PA E PICARETA) SEM ESCORAMENTO, INCLUSIVE COLETAS DE AMOSTRAS DEFORMADAS DE SOLO</t>
  </si>
  <si>
    <t xml:space="preserve"> 10.7.19 </t>
  </si>
  <si>
    <t xml:space="preserve"> 10.8 </t>
  </si>
  <si>
    <t>INVESTIGAÇÕES - SUBTRECHO 1.2</t>
  </si>
  <si>
    <t xml:space="preserve"> 10.8.1 </t>
  </si>
  <si>
    <t xml:space="preserve"> 10.8.2 </t>
  </si>
  <si>
    <t xml:space="preserve"> 10.8.3 </t>
  </si>
  <si>
    <t xml:space="preserve"> 10.8.4 </t>
  </si>
  <si>
    <t xml:space="preserve"> 10.8.5 </t>
  </si>
  <si>
    <t xml:space="preserve"> 10.8.6 </t>
  </si>
  <si>
    <t xml:space="preserve"> 10.8.7 </t>
  </si>
  <si>
    <t xml:space="preserve"> 10.8.8 </t>
  </si>
  <si>
    <t xml:space="preserve"> 10.8.9 </t>
  </si>
  <si>
    <t xml:space="preserve"> 10.8.10 </t>
  </si>
  <si>
    <t xml:space="preserve"> 10.8.11 </t>
  </si>
  <si>
    <t xml:space="preserve"> 10.8.12 </t>
  </si>
  <si>
    <t xml:space="preserve"> 10.8.13 </t>
  </si>
  <si>
    <t xml:space="preserve"> 10.8.14 </t>
  </si>
  <si>
    <t xml:space="preserve"> 10.8.15 </t>
  </si>
  <si>
    <t xml:space="preserve"> 10.8.16 </t>
  </si>
  <si>
    <t xml:space="preserve"> 10.8.17 </t>
  </si>
  <si>
    <t xml:space="preserve"> 10.8.18 </t>
  </si>
  <si>
    <t xml:space="preserve"> 10.8.19 </t>
  </si>
  <si>
    <t xml:space="preserve"> 10.9 </t>
  </si>
  <si>
    <t>INVESTIGAÇÕES - SUBTRECHO 1.3</t>
  </si>
  <si>
    <t xml:space="preserve"> 10.9.1 </t>
  </si>
  <si>
    <t xml:space="preserve"> 10.9.2 </t>
  </si>
  <si>
    <t xml:space="preserve"> 10.9.3 </t>
  </si>
  <si>
    <t xml:space="preserve"> 10.9.4 </t>
  </si>
  <si>
    <t xml:space="preserve"> 10.9.5 </t>
  </si>
  <si>
    <t xml:space="preserve"> 10.9.6 </t>
  </si>
  <si>
    <t xml:space="preserve"> 10.9.7 </t>
  </si>
  <si>
    <t xml:space="preserve"> 10.9.8 </t>
  </si>
  <si>
    <t xml:space="preserve"> 10.9.9 </t>
  </si>
  <si>
    <t xml:space="preserve"> 10.9.10 </t>
  </si>
  <si>
    <t xml:space="preserve"> 10.9.11 </t>
  </si>
  <si>
    <t xml:space="preserve"> 10.9.12 </t>
  </si>
  <si>
    <t xml:space="preserve"> 10.9.13 </t>
  </si>
  <si>
    <t xml:space="preserve"> 10.9.14 </t>
  </si>
  <si>
    <t xml:space="preserve"> 10.9.15 </t>
  </si>
  <si>
    <t xml:space="preserve"> 10.9.16 </t>
  </si>
  <si>
    <t xml:space="preserve"> 10.9.17 </t>
  </si>
  <si>
    <t xml:space="preserve"> 10.9.18 </t>
  </si>
  <si>
    <t xml:space="preserve"> 10.9.19 </t>
  </si>
  <si>
    <t xml:space="preserve"> 10.10 </t>
  </si>
  <si>
    <t>INVESTIGAÇÕES - SUBTRECHO 1.4</t>
  </si>
  <si>
    <t xml:space="preserve"> 10.10.1 </t>
  </si>
  <si>
    <t xml:space="preserve"> 10.10.2 </t>
  </si>
  <si>
    <t xml:space="preserve"> 10.10.3 </t>
  </si>
  <si>
    <t xml:space="preserve"> 10.10.4 </t>
  </si>
  <si>
    <t xml:space="preserve"> 10.10.5 </t>
  </si>
  <si>
    <t xml:space="preserve"> 10.10.6 </t>
  </si>
  <si>
    <t xml:space="preserve"> 10.10.7 </t>
  </si>
  <si>
    <t xml:space="preserve"> 10.10.8 </t>
  </si>
  <si>
    <t xml:space="preserve"> 10.10.9 </t>
  </si>
  <si>
    <t xml:space="preserve"> 10.10.10 </t>
  </si>
  <si>
    <t xml:space="preserve"> 10.10.11 </t>
  </si>
  <si>
    <t xml:space="preserve"> 10.10.12 </t>
  </si>
  <si>
    <t xml:space="preserve"> 10.10.13 </t>
  </si>
  <si>
    <t xml:space="preserve"> 10.10.14 </t>
  </si>
  <si>
    <t xml:space="preserve"> 10.10.15 </t>
  </si>
  <si>
    <t xml:space="preserve"> 10.10.16 </t>
  </si>
  <si>
    <t xml:space="preserve"> 10.10.17 </t>
  </si>
  <si>
    <t xml:space="preserve"> 10.10.18 </t>
  </si>
  <si>
    <t xml:space="preserve"> 10.10.19 </t>
  </si>
  <si>
    <t xml:space="preserve"> 10.11 </t>
  </si>
  <si>
    <t>CERCAS</t>
  </si>
  <si>
    <t xml:space="preserve"> 10.11.1 </t>
  </si>
  <si>
    <t xml:space="preserve"> 101198 </t>
  </si>
  <si>
    <t>CERCA COM MOURÕES DE CONCRETO, SEÇÃO "T" PONTA INCLINADA, 10X10 CM, ESPAÇAMENTO DE 2,5 M, CRAVADOS 0,5 M, COM 11 FIOS DE ARAME DE AÇO OVALADO 15X17 - FORNECIMENTO E INSTALAÇÃO. AF_12/2025</t>
  </si>
  <si>
    <t xml:space="preserve"> 11 </t>
  </si>
  <si>
    <t xml:space="preserve"> 11.1 </t>
  </si>
  <si>
    <t xml:space="preserve"> 40305 </t>
  </si>
  <si>
    <t>AGETOP RODOVIARIA</t>
  </si>
  <si>
    <t>ACABAMENTO E RECOMPOSIÇÃO DE JAZIDA</t>
  </si>
  <si>
    <t>Total sem BDI</t>
  </si>
  <si>
    <t>Total do BDI</t>
  </si>
  <si>
    <t>Total Geral</t>
  </si>
  <si>
    <t>PROPOSTA FINANCEIRA DO PROJETO</t>
  </si>
  <si>
    <t>CODIGO:</t>
  </si>
  <si>
    <t>PFP</t>
  </si>
  <si>
    <t>NOME DA CONSULTORA:</t>
  </si>
  <si>
    <t>PROJETO:</t>
  </si>
  <si>
    <t>CONTRATANTE:</t>
  </si>
  <si>
    <t>BASE:</t>
  </si>
  <si>
    <t>Elaboração de Projeto Executivo do Canal Principal do PIS - Canal CP-500/2</t>
  </si>
  <si>
    <t>CODEVASF (SEDE)</t>
  </si>
  <si>
    <t>Base</t>
  </si>
  <si>
    <t>Cod2</t>
  </si>
  <si>
    <t>Cod3</t>
  </si>
  <si>
    <t>Categoria / Insumo</t>
  </si>
  <si>
    <t>Uni</t>
  </si>
  <si>
    <t>Qde</t>
  </si>
  <si>
    <t>CUD</t>
  </si>
  <si>
    <t>PU</t>
  </si>
  <si>
    <t>FatorK</t>
  </si>
  <si>
    <t>CT</t>
  </si>
  <si>
    <t>PT</t>
  </si>
  <si>
    <t>SICRO</t>
  </si>
  <si>
    <t>MO3</t>
  </si>
  <si>
    <t>P0</t>
  </si>
  <si>
    <t>P8061</t>
  </si>
  <si>
    <t>Engenheiro coordenador (P8061)</t>
  </si>
  <si>
    <t>mês</t>
  </si>
  <si>
    <t>MO2</t>
  </si>
  <si>
    <t>P1</t>
  </si>
  <si>
    <t>P8067</t>
  </si>
  <si>
    <t>Engenheiro sênior (P8067)</t>
  </si>
  <si>
    <t>MO1</t>
  </si>
  <si>
    <t>P2</t>
  </si>
  <si>
    <t>P8066</t>
  </si>
  <si>
    <t>Engenheiro pleno (P8066)</t>
  </si>
  <si>
    <t>P3</t>
  </si>
  <si>
    <t>P8065</t>
  </si>
  <si>
    <t>Engenheiro júnior (P8065)</t>
  </si>
  <si>
    <t>T1</t>
  </si>
  <si>
    <t>P8147</t>
  </si>
  <si>
    <t>Técnico de projetos/obra (P8147)</t>
  </si>
  <si>
    <t>D</t>
  </si>
  <si>
    <t>Desenhista (40807)</t>
  </si>
  <si>
    <t>EC</t>
  </si>
  <si>
    <t>ECA</t>
  </si>
  <si>
    <t>Encargos Comp. e Adicionais</t>
  </si>
  <si>
    <t>CODE</t>
  </si>
  <si>
    <t>LO</t>
  </si>
  <si>
    <t>V1</t>
  </si>
  <si>
    <t>Diárias</t>
  </si>
  <si>
    <t>dia</t>
  </si>
  <si>
    <t>V2</t>
  </si>
  <si>
    <t>Pick-up Cab.dupla 2.8 4x4 Diesel</t>
  </si>
  <si>
    <t>EM</t>
  </si>
  <si>
    <t>M2</t>
  </si>
  <si>
    <t>Relatório Final</t>
  </si>
  <si>
    <t>SU</t>
  </si>
  <si>
    <t>TOP</t>
  </si>
  <si>
    <t>Total Serviços Cartográficos</t>
  </si>
  <si>
    <t>Total Serviços Geoténcos</t>
  </si>
  <si>
    <t>um</t>
  </si>
  <si>
    <t>TOTAL DOS CUSTOS DIRETOS</t>
  </si>
  <si>
    <t>TOTAL DOS ENCARGOS E DISPESAS DIVERSAS</t>
  </si>
  <si>
    <t>TOTAL DA PROPOSTA A PREÇO GLOBAL</t>
  </si>
  <si>
    <t>TOTAL DA PROPOSTA A PREÇO UNITÁRIO</t>
  </si>
  <si>
    <t>TOTAL DA PROPOSTA</t>
  </si>
  <si>
    <t>OBSERVAÇÃO:</t>
  </si>
  <si>
    <t>*Encargos Complementares e adicionais já incluem auxílio transporte</t>
  </si>
  <si>
    <t>Alocar os Insumos MO, com respectivo FatorK, dentro da categoria de vínculo contratual (celetista, autonomo, societario)</t>
  </si>
  <si>
    <t>Uni - unidade de medição do insumo;</t>
  </si>
  <si>
    <t>Qde - Quantidade do Insumo (não pode ocorrer alteração pela Licitante)</t>
  </si>
  <si>
    <t>CUD - Custo Unitário Direto do Insumo (sem encargos, taxas e impostos, valor não pode ser maior que o Orçado pela Codevasf)</t>
  </si>
  <si>
    <t>CT - Custo Total (sem encargos, taxas e impostos) - CT = Qde x CUD</t>
  </si>
  <si>
    <t>FatorK - Taxa de Ressarcimento de Despesas e Encargos (detalhar composição nas Planilhas "PFP2.1", "PFP2.2", "PFP3")</t>
  </si>
  <si>
    <t>PU - Preço Unitário do Insumo (incluído encargos, taxas e impostos) - PU = CUD x FatorK</t>
  </si>
  <si>
    <t>PT - Preço Total do Insumo (incluído encargos, taxas e impostos) - PT = Qde x PU</t>
  </si>
  <si>
    <t>P - Profissionais nível superior nas áreas de Engenharia, Química, Arquitetura, Agronomia e Veterinária, conforme disposições da Lei 4.950-A/66</t>
  </si>
  <si>
    <t>S - Profissionais de nível superior nas demais áreas de atuação, incluindo Arqueólogo, Biólogo, Geógrafo e Sociólogo</t>
  </si>
  <si>
    <t>T - Profissionais de nível médio técnico nas diversas áreas de atuação</t>
  </si>
  <si>
    <t>A - Profissionais de nível médio de apoio técnico-administrativo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</si>
</sst>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00_-;\-* #,##0.0000_-;_-* &quot;-&quot;??_-;_-@_-"/>
    <numFmt numFmtId="165" formatCode="_(* #,##0.00_);_(* \(#,##0.00\);_(* &quot;-&quot;??_);_(@_)"/>
    <numFmt numFmtId="166" formatCode="mm/yyyy"/>
    <numFmt numFmtId="167" formatCode="0.0000%"/>
    <numFmt numFmtId="168" formatCode="0.000000%"/>
    <numFmt numFmtId="169" formatCode="0.00000%"/>
    <numFmt numFmtId="170" formatCode="0.000000"/>
    <numFmt numFmtId="171" formatCode="_-* #,##0.000000_-;\-* #,##0.000000_-;_-* &quot;-&quot;??????_-;_-@_-"/>
    <numFmt numFmtId="172" formatCode="#,##0.00\ %"/>
    <numFmt numFmtId="173" formatCode="#,##0.0000"/>
    <numFmt numFmtId="174" formatCode="&quot;R$&quot;\ #,##0.00"/>
    <numFmt numFmtId="175" formatCode="mmmm/yyyy"/>
    <numFmt numFmtId="176" formatCode="_-* #,##0.00_-;\-* #,##0.00_-;_-* \-??_-;_-@_-"/>
    <numFmt numFmtId="177" formatCode="_(&quot;R$ &quot;* #,##0.00_);_(&quot;R$ &quot;* \(#,##0.00\);_(&quot;R$ &quot;* \-??_);_(@_)"/>
    <numFmt numFmtId="178" formatCode="_R_$\ #,##0.00;[Red]\-_R_$\ #,##0.00"/>
    <numFmt numFmtId="179" formatCode="00"/>
    <numFmt numFmtId="180" formatCode="[$-416]mmm\-yy;@"/>
    <numFmt numFmtId="181" formatCode="_([$€]* #,##0.00_);_([$€]* \(#,##0.00\);_([$€]* &quot;-&quot;??_);_(@_)"/>
  </numFmts>
  <fonts count="6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1"/>
    </font>
    <font>
      <sz val="10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Arial"/>
    </font>
    <font>
      <sz val="11"/>
      <color rgb="FFFF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MS Sans Serif"/>
      <family val="2"/>
    </font>
    <font>
      <sz val="8"/>
      <name val="Arial"/>
      <family val="2"/>
    </font>
    <font>
      <sz val="11"/>
      <color rgb="FF000000"/>
      <name val="Calibri"/>
      <family val="2"/>
    </font>
    <font>
      <sz val="10"/>
      <name val="MS Sans Serif"/>
      <charset val="134"/>
    </font>
    <font>
      <u/>
      <sz val="10"/>
      <color theme="10"/>
      <name val="MS Sans Serif"/>
      <charset val="134"/>
    </font>
    <font>
      <sz val="10"/>
      <name val="Arial"/>
      <family val="2"/>
      <charset val="1"/>
    </font>
    <font>
      <sz val="8"/>
      <name val="Times New Roman"/>
      <family val="1"/>
    </font>
    <font>
      <b/>
      <sz val="8"/>
      <name val="Times New Roman"/>
      <family val="1"/>
    </font>
    <font>
      <b/>
      <sz val="8"/>
      <color theme="0"/>
      <name val="Times New Roman"/>
      <family val="1"/>
    </font>
    <font>
      <u/>
      <sz val="10"/>
      <color theme="10"/>
      <name val="MS Sans Serif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8"/>
      <color rgb="FFFF0000"/>
      <name val="Times New Roman"/>
      <family val="1"/>
    </font>
    <font>
      <sz val="10"/>
      <color rgb="FF000000"/>
      <name val="MS Sans Serif"/>
    </font>
    <font>
      <u/>
      <sz val="10"/>
      <color rgb="FF0000FF"/>
      <name val="MS Sans Serif"/>
    </font>
    <font>
      <sz val="10"/>
      <color rgb="FF000000"/>
      <name val="Times New Roman"/>
      <family val="1"/>
    </font>
    <font>
      <b/>
      <sz val="15"/>
      <color indexed="56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10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indexed="2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7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27"/>
        <bgColor indexed="42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29"/>
        <b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73">
    <xf numFmtId="0" fontId="0" fillId="0" borderId="0" applyNumberFormat="0" applyFont="0" applyFill="0" applyBorder="0" applyAlignment="0" applyProtection="0"/>
    <xf numFmtId="44" fontId="6" fillId="0" borderId="0" applyNumberFormat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9" fontId="9" fillId="0" borderId="0" applyNumberFormat="0" applyFont="0" applyFill="0" applyBorder="0" applyAlignment="0" applyProtection="0"/>
    <xf numFmtId="44" fontId="9" fillId="0" borderId="0" applyNumberFormat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9" fillId="0" borderId="0"/>
    <xf numFmtId="0" fontId="9" fillId="0" borderId="0"/>
    <xf numFmtId="0" fontId="9" fillId="0" borderId="0"/>
    <xf numFmtId="40" fontId="29" fillId="0" borderId="0" applyFill="0" applyBorder="0" applyAlignment="0" applyProtection="0"/>
    <xf numFmtId="0" fontId="1" fillId="0" borderId="0"/>
    <xf numFmtId="0" fontId="29" fillId="0" borderId="0"/>
    <xf numFmtId="0" fontId="1" fillId="0" borderId="0"/>
    <xf numFmtId="0" fontId="32" fillId="0" borderId="0"/>
    <xf numFmtId="40" fontId="32" fillId="0" borderId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2" fillId="0" borderId="0"/>
    <xf numFmtId="0" fontId="32" fillId="0" borderId="0"/>
    <xf numFmtId="40" fontId="32" fillId="0" borderId="0" applyFill="0" applyBorder="0" applyAlignment="0" applyProtection="0"/>
    <xf numFmtId="44" fontId="32" fillId="0" borderId="0" applyFont="0" applyFill="0" applyBorder="0" applyAlignment="0" applyProtection="0"/>
    <xf numFmtId="0" fontId="29" fillId="0" borderId="0"/>
    <xf numFmtId="9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176" fontId="31" fillId="0" borderId="0"/>
    <xf numFmtId="40" fontId="29" fillId="0" borderId="0" applyFill="0" applyBorder="0" applyAlignment="0" applyProtection="0"/>
    <xf numFmtId="0" fontId="1" fillId="0" borderId="0"/>
    <xf numFmtId="0" fontId="29" fillId="0" borderId="0"/>
    <xf numFmtId="0" fontId="1" fillId="0" borderId="0"/>
    <xf numFmtId="40" fontId="29" fillId="0" borderId="0" applyFill="0" applyBorder="0" applyAlignment="0" applyProtection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4" fillId="0" borderId="0"/>
    <xf numFmtId="44" fontId="32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9" borderId="0" applyNumberFormat="0" applyBorder="0" applyAlignment="0" applyProtection="0"/>
    <xf numFmtId="0" fontId="8" fillId="17" borderId="0" applyNumberFormat="0" applyBorder="0" applyAlignment="0" applyProtection="0"/>
    <xf numFmtId="0" fontId="8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5" borderId="0" applyNumberFormat="0" applyBorder="0" applyAlignment="0" applyProtection="0"/>
    <xf numFmtId="0" fontId="39" fillId="9" borderId="0" applyNumberFormat="0" applyBorder="0" applyAlignment="0" applyProtection="0"/>
    <xf numFmtId="0" fontId="39" fillId="18" borderId="0" applyNumberFormat="0" applyBorder="0" applyAlignment="0" applyProtection="0"/>
    <xf numFmtId="0" fontId="39" fillId="14" borderId="0" applyNumberFormat="0" applyBorder="0" applyAlignment="0" applyProtection="0"/>
    <xf numFmtId="0" fontId="40" fillId="20" borderId="0" applyNumberFormat="0" applyBorder="0" applyAlignment="0" applyProtection="0"/>
    <xf numFmtId="0" fontId="41" fillId="13" borderId="76" applyNumberFormat="0" applyAlignment="0" applyProtection="0"/>
    <xf numFmtId="0" fontId="42" fillId="21" borderId="77" applyNumberFormat="0" applyAlignment="0" applyProtection="0"/>
    <xf numFmtId="0" fontId="43" fillId="0" borderId="78" applyNumberFormat="0" applyFill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44" fillId="14" borderId="76" applyNumberFormat="0" applyAlignment="0" applyProtection="0"/>
    <xf numFmtId="0" fontId="38" fillId="0" borderId="0" applyNumberFormat="0" applyFill="0" applyBorder="0" applyAlignment="0" applyProtection="0"/>
    <xf numFmtId="44" fontId="9" fillId="0" borderId="0" applyFill="0" applyBorder="0" applyAlignment="0" applyProtection="0"/>
    <xf numFmtId="177" fontId="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9" fillId="15" borderId="79" applyNumberFormat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9" fillId="0" borderId="0" applyFont="0" applyFill="0" applyBorder="0" applyAlignment="0" applyProtection="0"/>
    <xf numFmtId="0" fontId="45" fillId="13" borderId="80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81" applyNumberFormat="0" applyFill="0" applyAlignment="0" applyProtection="0"/>
    <xf numFmtId="0" fontId="50" fillId="0" borderId="82" applyNumberFormat="0" applyFill="0" applyAlignment="0" applyProtection="0"/>
    <xf numFmtId="0" fontId="51" fillId="0" borderId="83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84" applyNumberFormat="0" applyFill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0" fontId="29" fillId="0" borderId="0" applyFill="0" applyBorder="0" applyAlignment="0" applyProtection="0"/>
    <xf numFmtId="40" fontId="29" fillId="0" borderId="0" applyFill="0" applyBorder="0" applyAlignment="0" applyProtection="0"/>
    <xf numFmtId="40" fontId="29" fillId="0" borderId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54" fillId="0" borderId="0"/>
    <xf numFmtId="178" fontId="54" fillId="0" borderId="0" applyFont="0" applyFill="0" applyBorder="0" applyAlignment="0" applyProtection="0"/>
    <xf numFmtId="0" fontId="55" fillId="0" borderId="0" applyNumberFormat="0" applyFill="0" applyBorder="0" applyAlignment="0" applyProtection="0"/>
    <xf numFmtId="9" fontId="5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Font="0" applyFill="0" applyProtection="0">
      <alignment vertical="top"/>
    </xf>
    <xf numFmtId="0" fontId="9" fillId="0" borderId="0"/>
    <xf numFmtId="44" fontId="1" fillId="0" borderId="0" applyFont="0" applyFill="0" applyBorder="0" applyAlignment="0" applyProtection="0"/>
    <xf numFmtId="0" fontId="9" fillId="0" borderId="0"/>
    <xf numFmtId="0" fontId="9" fillId="0" borderId="0" applyFont="0" applyFill="0" applyProtection="0">
      <alignment vertical="top"/>
    </xf>
    <xf numFmtId="180" fontId="9" fillId="0" borderId="0"/>
    <xf numFmtId="44" fontId="31" fillId="0" borderId="0" applyFont="0" applyFill="0" applyBorder="0" applyAlignment="0" applyProtection="0"/>
    <xf numFmtId="2" fontId="9" fillId="0" borderId="0" applyFont="0" applyFill="0" applyProtection="0">
      <alignment vertical="top"/>
    </xf>
    <xf numFmtId="0" fontId="8" fillId="0" borderId="0"/>
    <xf numFmtId="181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9" fontId="9" fillId="0" borderId="0" applyFill="0" applyBorder="0" applyAlignment="0" applyProtection="0"/>
    <xf numFmtId="2" fontId="9" fillId="0" borderId="0" applyFont="0" applyFill="0" applyProtection="0">
      <alignment vertical="top"/>
    </xf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0" fontId="9" fillId="0" borderId="0"/>
    <xf numFmtId="0" fontId="56" fillId="0" borderId="0"/>
    <xf numFmtId="0" fontId="31" fillId="0" borderId="0"/>
    <xf numFmtId="0" fontId="9" fillId="0" borderId="0"/>
    <xf numFmtId="9" fontId="3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9" fontId="8" fillId="0" borderId="0" applyFont="0" applyFill="0" applyBorder="0" applyAlignment="0" applyProtection="0"/>
    <xf numFmtId="0" fontId="31" fillId="0" borderId="0"/>
    <xf numFmtId="0" fontId="57" fillId="0" borderId="85" applyNumberFormat="0" applyFill="0" applyAlignment="0" applyProtection="0"/>
    <xf numFmtId="4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6" fontId="3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1" fillId="0" borderId="83" applyNumberFormat="0" applyFill="0" applyAlignment="0" applyProtection="0"/>
    <xf numFmtId="44" fontId="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13" fontId="9" fillId="0" borderId="0" applyFont="0" applyFill="0" applyProtection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2" fillId="0" borderId="0"/>
    <xf numFmtId="0" fontId="1" fillId="0" borderId="0"/>
    <xf numFmtId="0" fontId="58" fillId="0" borderId="0"/>
    <xf numFmtId="0" fontId="59" fillId="0" borderId="0"/>
    <xf numFmtId="9" fontId="58" fillId="0" borderId="0" applyFont="0" applyFill="0" applyBorder="0" applyAlignment="0" applyProtection="0"/>
    <xf numFmtId="0" fontId="59" fillId="0" borderId="0"/>
    <xf numFmtId="0" fontId="58" fillId="0" borderId="0"/>
    <xf numFmtId="9" fontId="58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1" fillId="0" borderId="0" applyNumberFormat="0" applyFill="0" applyBorder="0" applyAlignment="0" applyProtection="0"/>
    <xf numFmtId="0" fontId="62" fillId="0" borderId="0"/>
    <xf numFmtId="0" fontId="1" fillId="0" borderId="0"/>
    <xf numFmtId="43" fontId="58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34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9" fillId="0" borderId="0" applyFill="0" applyBorder="0" applyAlignment="0" applyProtection="0"/>
    <xf numFmtId="0" fontId="1" fillId="0" borderId="0"/>
  </cellStyleXfs>
  <cellXfs count="283">
    <xf numFmtId="0" fontId="0" fillId="0" borderId="0" xfId="0"/>
    <xf numFmtId="44" fontId="14" fillId="3" borderId="23" xfId="12" applyNumberFormat="1" applyFont="1" applyFill="1" applyBorder="1" applyAlignment="1">
      <alignment horizontal="left" vertical="center" wrapText="1"/>
    </xf>
    <xf numFmtId="10" fontId="10" fillId="2" borderId="10" xfId="14" applyNumberFormat="1" applyFont="1" applyFill="1" applyBorder="1" applyAlignment="1">
      <alignment horizontal="center" vertical="center"/>
    </xf>
    <xf numFmtId="0" fontId="14" fillId="0" borderId="0" xfId="16" applyFont="1" applyAlignment="1">
      <alignment horizontal="center" vertical="center" wrapText="1"/>
    </xf>
    <xf numFmtId="0" fontId="19" fillId="0" borderId="0" xfId="16" applyFont="1"/>
    <xf numFmtId="0" fontId="10" fillId="0" borderId="20" xfId="16" applyFont="1" applyBorder="1" applyAlignment="1">
      <alignment horizontal="center" vertical="center"/>
    </xf>
    <xf numFmtId="0" fontId="10" fillId="0" borderId="21" xfId="16" applyFont="1" applyBorder="1" applyAlignment="1">
      <alignment horizontal="center" vertical="center"/>
    </xf>
    <xf numFmtId="0" fontId="10" fillId="0" borderId="22" xfId="16" applyFont="1" applyBorder="1" applyAlignment="1">
      <alignment horizontal="center" vertical="center"/>
    </xf>
    <xf numFmtId="0" fontId="10" fillId="0" borderId="0" xfId="16" applyFont="1"/>
    <xf numFmtId="0" fontId="14" fillId="0" borderId="12" xfId="16" applyFont="1" applyBorder="1" applyAlignment="1">
      <alignment horizontal="left" vertical="center" wrapText="1"/>
    </xf>
    <xf numFmtId="0" fontId="10" fillId="0" borderId="13" xfId="16" applyFont="1" applyBorder="1" applyAlignment="1">
      <alignment horizontal="center" vertical="center" wrapText="1"/>
    </xf>
    <xf numFmtId="10" fontId="10" fillId="0" borderId="44" xfId="17" applyNumberFormat="1" applyFont="1" applyBorder="1" applyAlignment="1">
      <alignment horizontal="center" vertical="center" wrapText="1"/>
    </xf>
    <xf numFmtId="2" fontId="10" fillId="0" borderId="45" xfId="17" applyNumberFormat="1" applyFont="1" applyBorder="1" applyAlignment="1">
      <alignment horizontal="center" vertical="center"/>
    </xf>
    <xf numFmtId="2" fontId="10" fillId="0" borderId="46" xfId="17" applyNumberFormat="1" applyFont="1" applyBorder="1" applyAlignment="1">
      <alignment horizontal="center" vertical="center"/>
    </xf>
    <xf numFmtId="2" fontId="10" fillId="0" borderId="47" xfId="17" applyNumberFormat="1" applyFont="1" applyBorder="1" applyAlignment="1">
      <alignment horizontal="center" vertical="center"/>
    </xf>
    <xf numFmtId="0" fontId="14" fillId="0" borderId="15" xfId="16" applyFont="1" applyBorder="1" applyAlignment="1">
      <alignment horizontal="left" vertical="center" wrapText="1"/>
    </xf>
    <xf numFmtId="0" fontId="10" fillId="0" borderId="0" xfId="16" applyFont="1" applyAlignment="1">
      <alignment horizontal="center"/>
    </xf>
    <xf numFmtId="10" fontId="10" fillId="0" borderId="6" xfId="17" applyNumberFormat="1" applyFont="1" applyBorder="1" applyAlignment="1">
      <alignment horizontal="center" vertical="center" wrapText="1"/>
    </xf>
    <xf numFmtId="49" fontId="10" fillId="0" borderId="0" xfId="17" applyNumberFormat="1" applyFont="1" applyBorder="1" applyAlignment="1">
      <alignment horizontal="center" vertical="center" wrapText="1"/>
    </xf>
    <xf numFmtId="10" fontId="10" fillId="0" borderId="5" xfId="17" applyNumberFormat="1" applyFont="1" applyBorder="1" applyAlignment="1">
      <alignment horizontal="center" vertical="center" wrapText="1"/>
    </xf>
    <xf numFmtId="0" fontId="10" fillId="0" borderId="6" xfId="17" applyNumberFormat="1" applyFont="1" applyBorder="1" applyAlignment="1">
      <alignment horizontal="center" vertical="center" wrapText="1"/>
    </xf>
    <xf numFmtId="10" fontId="10" fillId="0" borderId="0" xfId="17" applyNumberFormat="1" applyFont="1" applyBorder="1" applyAlignment="1">
      <alignment horizontal="center" vertical="center" wrapText="1"/>
    </xf>
    <xf numFmtId="0" fontId="14" fillId="0" borderId="16" xfId="16" applyFont="1" applyBorder="1" applyAlignment="1">
      <alignment horizontal="left" vertical="center" wrapText="1"/>
    </xf>
    <xf numFmtId="10" fontId="14" fillId="0" borderId="6" xfId="17" applyNumberFormat="1" applyFont="1" applyFill="1" applyBorder="1" applyAlignment="1">
      <alignment horizontal="center" vertical="center" wrapText="1"/>
    </xf>
    <xf numFmtId="10" fontId="10" fillId="0" borderId="0" xfId="19" applyNumberFormat="1" applyFont="1"/>
    <xf numFmtId="0" fontId="14" fillId="3" borderId="50" xfId="16" applyFont="1" applyFill="1" applyBorder="1" applyAlignment="1">
      <alignment horizontal="center" vertical="center" wrapText="1"/>
    </xf>
    <xf numFmtId="43" fontId="14" fillId="3" borderId="51" xfId="19" applyFont="1" applyFill="1" applyBorder="1" applyAlignment="1">
      <alignment horizontal="center" vertical="center" wrapText="1"/>
    </xf>
    <xf numFmtId="9" fontId="14" fillId="3" borderId="52" xfId="17" applyFont="1" applyFill="1" applyBorder="1" applyAlignment="1">
      <alignment horizontal="center" vertical="center" wrapText="1"/>
    </xf>
    <xf numFmtId="0" fontId="20" fillId="0" borderId="0" xfId="16" applyFont="1"/>
    <xf numFmtId="0" fontId="14" fillId="0" borderId="53" xfId="16" applyFont="1" applyBorder="1" applyAlignment="1">
      <alignment horizontal="center" vertical="center"/>
    </xf>
    <xf numFmtId="43" fontId="14" fillId="0" borderId="54" xfId="19" applyFont="1" applyFill="1" applyBorder="1" applyAlignment="1">
      <alignment vertical="center"/>
    </xf>
    <xf numFmtId="10" fontId="14" fillId="0" borderId="55" xfId="19" applyNumberFormat="1" applyFont="1" applyFill="1" applyBorder="1" applyAlignment="1">
      <alignment horizontal="center" vertical="center"/>
    </xf>
    <xf numFmtId="44" fontId="19" fillId="0" borderId="0" xfId="20" applyFont="1" applyBorder="1" applyAlignment="1">
      <alignment horizontal="center" vertical="center" wrapText="1"/>
    </xf>
    <xf numFmtId="43" fontId="10" fillId="0" borderId="0" xfId="17" applyNumberFormat="1" applyFont="1" applyFill="1"/>
    <xf numFmtId="9" fontId="10" fillId="0" borderId="0" xfId="17" applyFont="1" applyFill="1"/>
    <xf numFmtId="44" fontId="10" fillId="0" borderId="0" xfId="20" applyFont="1"/>
    <xf numFmtId="0" fontId="14" fillId="0" borderId="15" xfId="16" applyFont="1" applyBorder="1" applyAlignment="1">
      <alignment horizontal="center" vertical="center"/>
    </xf>
    <xf numFmtId="43" fontId="10" fillId="0" borderId="5" xfId="19" applyFont="1" applyFill="1" applyBorder="1" applyAlignment="1">
      <alignment vertical="center"/>
    </xf>
    <xf numFmtId="10" fontId="10" fillId="0" borderId="55" xfId="19" applyNumberFormat="1" applyFont="1" applyFill="1" applyBorder="1" applyAlignment="1">
      <alignment horizontal="center" vertical="center"/>
    </xf>
    <xf numFmtId="44" fontId="19" fillId="0" borderId="0" xfId="20" applyFont="1" applyAlignment="1">
      <alignment horizontal="center" vertical="center" wrapText="1"/>
    </xf>
    <xf numFmtId="0" fontId="14" fillId="3" borderId="50" xfId="16" applyFont="1" applyFill="1" applyBorder="1" applyAlignment="1">
      <alignment vertical="center" wrapText="1"/>
    </xf>
    <xf numFmtId="43" fontId="14" fillId="3" borderId="56" xfId="19" applyFont="1" applyFill="1" applyBorder="1" applyAlignment="1">
      <alignment horizontal="center" vertical="center" wrapText="1"/>
    </xf>
    <xf numFmtId="10" fontId="14" fillId="3" borderId="52" xfId="19" applyNumberFormat="1" applyFont="1" applyFill="1" applyBorder="1" applyAlignment="1">
      <alignment horizontal="center" vertical="center" wrapText="1"/>
    </xf>
    <xf numFmtId="2" fontId="21" fillId="0" borderId="0" xfId="16" applyNumberFormat="1" applyFont="1" applyAlignment="1">
      <alignment horizontal="center" vertical="center" wrapText="1"/>
    </xf>
    <xf numFmtId="43" fontId="19" fillId="0" borderId="0" xfId="19" applyFont="1" applyAlignment="1">
      <alignment wrapText="1"/>
    </xf>
    <xf numFmtId="44" fontId="19" fillId="0" borderId="0" xfId="20" applyFont="1"/>
    <xf numFmtId="44" fontId="10" fillId="0" borderId="0" xfId="17" applyNumberFormat="1" applyFont="1" applyFill="1"/>
    <xf numFmtId="43" fontId="22" fillId="0" borderId="0" xfId="16" applyNumberFormat="1" applyFont="1"/>
    <xf numFmtId="43" fontId="19" fillId="0" borderId="0" xfId="16" applyNumberFormat="1" applyFont="1"/>
    <xf numFmtId="0" fontId="19" fillId="0" borderId="0" xfId="16" applyFont="1" applyAlignment="1">
      <alignment wrapText="1"/>
    </xf>
    <xf numFmtId="43" fontId="10" fillId="0" borderId="0" xfId="19" applyFont="1" applyFill="1"/>
    <xf numFmtId="43" fontId="19" fillId="0" borderId="0" xfId="16" applyNumberFormat="1" applyFont="1" applyAlignment="1">
      <alignment wrapText="1"/>
    </xf>
    <xf numFmtId="43" fontId="19" fillId="0" borderId="0" xfId="19" applyFont="1" applyFill="1"/>
    <xf numFmtId="43" fontId="19" fillId="0" borderId="0" xfId="19" applyFont="1" applyFill="1" applyAlignment="1">
      <alignment wrapText="1"/>
    </xf>
    <xf numFmtId="164" fontId="19" fillId="0" borderId="0" xfId="16" applyNumberFormat="1" applyFont="1"/>
    <xf numFmtId="10" fontId="19" fillId="0" borderId="0" xfId="17" applyNumberFormat="1" applyFont="1"/>
    <xf numFmtId="4" fontId="19" fillId="0" borderId="0" xfId="16" applyNumberFormat="1" applyFont="1"/>
    <xf numFmtId="170" fontId="10" fillId="0" borderId="0" xfId="16" applyNumberFormat="1" applyFont="1" applyAlignment="1">
      <alignment vertical="center"/>
    </xf>
    <xf numFmtId="171" fontId="19" fillId="0" borderId="0" xfId="16" applyNumberFormat="1" applyFont="1" applyAlignment="1">
      <alignment wrapText="1"/>
    </xf>
    <xf numFmtId="43" fontId="21" fillId="0" borderId="0" xfId="16" applyNumberFormat="1" applyFont="1"/>
    <xf numFmtId="0" fontId="10" fillId="0" borderId="5" xfId="16" applyFont="1" applyBorder="1" applyAlignment="1">
      <alignment horizontal="left" vertical="center"/>
    </xf>
    <xf numFmtId="0" fontId="10" fillId="0" borderId="0" xfId="16" applyFont="1" applyAlignment="1">
      <alignment horizontal="center" vertical="center"/>
    </xf>
    <xf numFmtId="43" fontId="11" fillId="0" borderId="0" xfId="19" applyFont="1" applyFill="1" applyAlignment="1">
      <alignment vertical="center"/>
    </xf>
    <xf numFmtId="0" fontId="12" fillId="0" borderId="0" xfId="16" applyFont="1" applyAlignment="1">
      <alignment vertical="center"/>
    </xf>
    <xf numFmtId="0" fontId="11" fillId="0" borderId="0" xfId="16" applyFont="1"/>
    <xf numFmtId="0" fontId="12" fillId="0" borderId="0" xfId="16" applyFont="1"/>
    <xf numFmtId="0" fontId="10" fillId="0" borderId="13" xfId="16" applyFont="1" applyBorder="1" applyAlignment="1">
      <alignment horizontal="left" vertical="center" wrapText="1"/>
    </xf>
    <xf numFmtId="10" fontId="10" fillId="0" borderId="14" xfId="17" applyNumberFormat="1" applyFont="1" applyBorder="1" applyAlignment="1">
      <alignment horizontal="center" vertical="center" wrapText="1"/>
    </xf>
    <xf numFmtId="0" fontId="10" fillId="0" borderId="5" xfId="16" applyFont="1" applyBorder="1" applyAlignment="1">
      <alignment horizontal="left" vertical="center" wrapText="1"/>
    </xf>
    <xf numFmtId="0" fontId="10" fillId="0" borderId="5" xfId="16" applyFont="1" applyBorder="1" applyAlignment="1">
      <alignment horizontal="center" vertical="center" wrapText="1"/>
    </xf>
    <xf numFmtId="43" fontId="10" fillId="0" borderId="0" xfId="19" applyFont="1" applyBorder="1" applyAlignment="1">
      <alignment horizontal="center" vertical="center" wrapText="1"/>
    </xf>
    <xf numFmtId="0" fontId="10" fillId="0" borderId="7" xfId="16" applyFont="1" applyBorder="1" applyAlignment="1">
      <alignment horizontal="left" vertical="center" wrapText="1"/>
    </xf>
    <xf numFmtId="0" fontId="10" fillId="0" borderId="7" xfId="16" applyFont="1" applyBorder="1" applyAlignment="1">
      <alignment horizontal="center" vertical="center" wrapText="1"/>
    </xf>
    <xf numFmtId="166" fontId="10" fillId="0" borderId="8" xfId="18" applyNumberFormat="1" applyFont="1" applyFill="1" applyBorder="1" applyAlignment="1">
      <alignment horizontal="center" vertical="center" wrapText="1"/>
    </xf>
    <xf numFmtId="167" fontId="11" fillId="0" borderId="0" xfId="16" applyNumberFormat="1" applyFont="1"/>
    <xf numFmtId="0" fontId="14" fillId="3" borderId="17" xfId="16" applyFont="1" applyFill="1" applyBorder="1" applyAlignment="1">
      <alignment horizontal="center" vertical="center" wrapText="1"/>
    </xf>
    <xf numFmtId="0" fontId="14" fillId="3" borderId="18" xfId="16" applyFont="1" applyFill="1" applyBorder="1" applyAlignment="1">
      <alignment horizontal="left" vertical="center" wrapText="1"/>
    </xf>
    <xf numFmtId="0" fontId="14" fillId="3" borderId="19" xfId="16" applyFont="1" applyFill="1" applyBorder="1" applyAlignment="1">
      <alignment horizontal="center" vertical="center" wrapText="1"/>
    </xf>
    <xf numFmtId="0" fontId="14" fillId="3" borderId="20" xfId="16" applyFont="1" applyFill="1" applyBorder="1" applyAlignment="1">
      <alignment horizontal="center" vertical="center" wrapText="1"/>
    </xf>
    <xf numFmtId="0" fontId="14" fillId="3" borderId="21" xfId="16" applyFont="1" applyFill="1" applyBorder="1" applyAlignment="1">
      <alignment horizontal="center" vertical="center" wrapText="1"/>
    </xf>
    <xf numFmtId="0" fontId="14" fillId="3" borderId="22" xfId="16" applyFont="1" applyFill="1" applyBorder="1" applyAlignment="1">
      <alignment horizontal="center" wrapText="1"/>
    </xf>
    <xf numFmtId="0" fontId="10" fillId="0" borderId="57" xfId="16" applyFont="1" applyBorder="1" applyAlignment="1">
      <alignment vertical="center"/>
    </xf>
    <xf numFmtId="0" fontId="10" fillId="0" borderId="58" xfId="16" applyFont="1" applyBorder="1" applyAlignment="1">
      <alignment horizontal="center" vertical="center"/>
    </xf>
    <xf numFmtId="0" fontId="10" fillId="0" borderId="59" xfId="16" applyFont="1" applyBorder="1" applyAlignment="1">
      <alignment horizontal="center" vertical="center"/>
    </xf>
    <xf numFmtId="0" fontId="10" fillId="0" borderId="60" xfId="16" applyFont="1" applyBorder="1" applyAlignment="1">
      <alignment horizontal="center" vertical="center"/>
    </xf>
    <xf numFmtId="0" fontId="10" fillId="0" borderId="54" xfId="16" applyFont="1" applyBorder="1" applyAlignment="1">
      <alignment horizontal="center" vertical="center"/>
    </xf>
    <xf numFmtId="0" fontId="10" fillId="0" borderId="61" xfId="16" applyFont="1" applyBorder="1" applyAlignment="1">
      <alignment horizontal="center" vertical="center"/>
    </xf>
    <xf numFmtId="0" fontId="10" fillId="0" borderId="62" xfId="16" applyFont="1" applyBorder="1" applyAlignment="1">
      <alignment horizontal="center"/>
    </xf>
    <xf numFmtId="0" fontId="10" fillId="0" borderId="15" xfId="16" applyFont="1" applyBorder="1" applyAlignment="1">
      <alignment horizontal="center" vertical="center"/>
    </xf>
    <xf numFmtId="0" fontId="10" fillId="0" borderId="5" xfId="16" applyFont="1" applyBorder="1" applyAlignment="1">
      <alignment horizontal="center" vertical="center"/>
    </xf>
    <xf numFmtId="44" fontId="14" fillId="3" borderId="23" xfId="16" applyNumberFormat="1" applyFont="1" applyFill="1" applyBorder="1" applyAlignment="1">
      <alignment horizontal="left" vertical="center" wrapText="1"/>
    </xf>
    <xf numFmtId="44" fontId="14" fillId="3" borderId="1" xfId="16" applyNumberFormat="1" applyFont="1" applyFill="1" applyBorder="1" applyAlignment="1">
      <alignment horizontal="left" vertical="center" wrapText="1"/>
    </xf>
    <xf numFmtId="43" fontId="15" fillId="0" borderId="24" xfId="19" applyFont="1" applyFill="1" applyBorder="1" applyAlignment="1">
      <alignment horizontal="center"/>
    </xf>
    <xf numFmtId="43" fontId="16" fillId="0" borderId="0" xfId="19" applyFont="1" applyFill="1" applyAlignment="1">
      <alignment vertical="center"/>
    </xf>
    <xf numFmtId="43" fontId="12" fillId="0" borderId="0" xfId="16" applyNumberFormat="1" applyFont="1" applyAlignment="1">
      <alignment vertical="center"/>
    </xf>
    <xf numFmtId="0" fontId="17" fillId="0" borderId="0" xfId="16" applyFont="1" applyAlignment="1">
      <alignment vertical="center"/>
    </xf>
    <xf numFmtId="10" fontId="10" fillId="0" borderId="6" xfId="16" applyNumberFormat="1" applyFont="1" applyBorder="1" applyAlignment="1">
      <alignment horizontal="center" vertical="center"/>
    </xf>
    <xf numFmtId="10" fontId="10" fillId="2" borderId="10" xfId="17" applyNumberFormat="1" applyFont="1" applyFill="1" applyBorder="1" applyAlignment="1">
      <alignment horizontal="center" vertical="center"/>
    </xf>
    <xf numFmtId="168" fontId="15" fillId="0" borderId="24" xfId="17" applyNumberFormat="1" applyFont="1" applyFill="1" applyBorder="1" applyAlignment="1">
      <alignment horizontal="center"/>
    </xf>
    <xf numFmtId="167" fontId="16" fillId="0" borderId="0" xfId="19" applyNumberFormat="1" applyFont="1" applyFill="1" applyAlignment="1">
      <alignment vertical="center"/>
    </xf>
    <xf numFmtId="0" fontId="10" fillId="0" borderId="6" xfId="16" applyFont="1" applyBorder="1" applyAlignment="1">
      <alignment horizontal="center" vertical="center"/>
    </xf>
    <xf numFmtId="43" fontId="10" fillId="2" borderId="10" xfId="19" applyFont="1" applyFill="1" applyBorder="1" applyAlignment="1">
      <alignment horizontal="center" vertical="center"/>
    </xf>
    <xf numFmtId="43" fontId="10" fillId="2" borderId="5" xfId="19" applyFont="1" applyFill="1" applyBorder="1" applyAlignment="1">
      <alignment horizontal="center" vertical="center"/>
    </xf>
    <xf numFmtId="43" fontId="14" fillId="0" borderId="24" xfId="19" applyFont="1" applyFill="1" applyBorder="1" applyAlignment="1">
      <alignment horizontal="center"/>
    </xf>
    <xf numFmtId="43" fontId="10" fillId="2" borderId="0" xfId="19" applyFont="1" applyFill="1" applyBorder="1" applyAlignment="1">
      <alignment horizontal="center" vertical="center"/>
    </xf>
    <xf numFmtId="10" fontId="10" fillId="2" borderId="5" xfId="17" applyNumberFormat="1" applyFont="1" applyFill="1" applyBorder="1" applyAlignment="1">
      <alignment horizontal="center" vertical="center"/>
    </xf>
    <xf numFmtId="169" fontId="15" fillId="0" borderId="24" xfId="17" applyNumberFormat="1" applyFont="1" applyFill="1" applyBorder="1" applyAlignment="1">
      <alignment horizontal="center"/>
    </xf>
    <xf numFmtId="169" fontId="12" fillId="0" borderId="0" xfId="16" applyNumberFormat="1" applyFont="1" applyAlignment="1">
      <alignment vertical="center"/>
    </xf>
    <xf numFmtId="43" fontId="10" fillId="0" borderId="5" xfId="19" applyFont="1" applyBorder="1" applyAlignment="1">
      <alignment horizontal="center" vertical="center"/>
    </xf>
    <xf numFmtId="43" fontId="10" fillId="0" borderId="5" xfId="19" applyFont="1" applyFill="1" applyBorder="1" applyAlignment="1">
      <alignment horizontal="center" vertical="center"/>
    </xf>
    <xf numFmtId="43" fontId="10" fillId="2" borderId="9" xfId="19" applyFont="1" applyFill="1" applyBorder="1" applyAlignment="1">
      <alignment horizontal="center" vertical="center"/>
    </xf>
    <xf numFmtId="43" fontId="10" fillId="0" borderId="24" xfId="19" applyFont="1" applyFill="1" applyBorder="1" applyAlignment="1">
      <alignment horizontal="center"/>
    </xf>
    <xf numFmtId="10" fontId="10" fillId="0" borderId="9" xfId="17" applyNumberFormat="1" applyFont="1" applyFill="1" applyBorder="1" applyAlignment="1">
      <alignment horizontal="center" vertical="center"/>
    </xf>
    <xf numFmtId="10" fontId="10" fillId="0" borderId="5" xfId="17" applyNumberFormat="1" applyFont="1" applyFill="1" applyBorder="1" applyAlignment="1">
      <alignment horizontal="center" vertical="center"/>
    </xf>
    <xf numFmtId="10" fontId="10" fillId="2" borderId="9" xfId="17" applyNumberFormat="1" applyFont="1" applyFill="1" applyBorder="1" applyAlignment="1">
      <alignment horizontal="center" vertical="center"/>
    </xf>
    <xf numFmtId="43" fontId="15" fillId="0" borderId="24" xfId="19" applyFont="1" applyBorder="1" applyAlignment="1">
      <alignment horizontal="center"/>
    </xf>
    <xf numFmtId="43" fontId="16" fillId="0" borderId="0" xfId="19" applyFont="1" applyAlignment="1">
      <alignment vertical="center"/>
    </xf>
    <xf numFmtId="10" fontId="10" fillId="0" borderId="9" xfId="17" applyNumberFormat="1" applyFont="1" applyBorder="1" applyAlignment="1">
      <alignment horizontal="center" vertical="center"/>
    </xf>
    <xf numFmtId="169" fontId="15" fillId="0" borderId="24" xfId="17" applyNumberFormat="1" applyFont="1" applyBorder="1" applyAlignment="1">
      <alignment horizontal="center"/>
    </xf>
    <xf numFmtId="43" fontId="10" fillId="0" borderId="24" xfId="19" applyFont="1" applyBorder="1" applyAlignment="1">
      <alignment horizontal="center"/>
    </xf>
    <xf numFmtId="0" fontId="14" fillId="3" borderId="25" xfId="16" applyFont="1" applyFill="1" applyBorder="1" applyAlignment="1">
      <alignment horizontal="center" vertical="center" wrapText="1"/>
    </xf>
    <xf numFmtId="0" fontId="14" fillId="3" borderId="26" xfId="16" applyFont="1" applyFill="1" applyBorder="1" applyAlignment="1">
      <alignment horizontal="center" vertical="center" wrapText="1"/>
    </xf>
    <xf numFmtId="44" fontId="14" fillId="3" borderId="27" xfId="19" applyNumberFormat="1" applyFont="1" applyFill="1" applyBorder="1" applyAlignment="1">
      <alignment horizontal="center" vertical="center" wrapText="1"/>
    </xf>
    <xf numFmtId="43" fontId="14" fillId="3" borderId="25" xfId="19" applyFont="1" applyFill="1" applyBorder="1" applyAlignment="1">
      <alignment horizontal="center" vertical="center" wrapText="1"/>
    </xf>
    <xf numFmtId="43" fontId="14" fillId="3" borderId="11" xfId="19" applyFont="1" applyFill="1" applyBorder="1" applyAlignment="1">
      <alignment horizontal="center" vertical="center" wrapText="1"/>
    </xf>
    <xf numFmtId="43" fontId="14" fillId="3" borderId="28" xfId="19" applyFont="1" applyFill="1" applyBorder="1" applyAlignment="1">
      <alignment horizontal="center" vertical="center" wrapText="1"/>
    </xf>
    <xf numFmtId="43" fontId="14" fillId="3" borderId="26" xfId="19" applyFont="1" applyFill="1" applyBorder="1" applyAlignment="1">
      <alignment horizontal="center" vertical="center" wrapText="1"/>
    </xf>
    <xf numFmtId="43" fontId="14" fillId="3" borderId="29" xfId="19" applyFont="1" applyFill="1" applyBorder="1" applyAlignment="1">
      <alignment horizontal="center" wrapText="1"/>
    </xf>
    <xf numFmtId="0" fontId="14" fillId="4" borderId="30" xfId="16" applyFont="1" applyFill="1" applyBorder="1" applyAlignment="1">
      <alignment horizontal="center" vertical="center"/>
    </xf>
    <xf numFmtId="0" fontId="14" fillId="4" borderId="31" xfId="16" applyFont="1" applyFill="1" applyBorder="1" applyAlignment="1">
      <alignment horizontal="left" vertical="center"/>
    </xf>
    <xf numFmtId="0" fontId="10" fillId="4" borderId="31" xfId="16" applyFont="1" applyFill="1" applyBorder="1" applyAlignment="1">
      <alignment horizontal="center" vertical="center"/>
    </xf>
    <xf numFmtId="43" fontId="10" fillId="4" borderId="32" xfId="19" applyFont="1" applyFill="1" applyBorder="1" applyAlignment="1">
      <alignment horizontal="right" vertical="center"/>
    </xf>
    <xf numFmtId="10" fontId="14" fillId="4" borderId="33" xfId="17" applyNumberFormat="1" applyFont="1" applyFill="1" applyBorder="1" applyAlignment="1">
      <alignment horizontal="center" vertical="center"/>
    </xf>
    <xf numFmtId="10" fontId="14" fillId="4" borderId="34" xfId="17" applyNumberFormat="1" applyFont="1" applyFill="1" applyBorder="1" applyAlignment="1">
      <alignment horizontal="center"/>
    </xf>
    <xf numFmtId="0" fontId="14" fillId="4" borderId="35" xfId="16" applyFont="1" applyFill="1" applyBorder="1" applyAlignment="1">
      <alignment horizontal="center" vertical="center"/>
    </xf>
    <xf numFmtId="0" fontId="14" fillId="4" borderId="36" xfId="16" applyFont="1" applyFill="1" applyBorder="1" applyAlignment="1">
      <alignment horizontal="left" vertical="center"/>
    </xf>
    <xf numFmtId="0" fontId="10" fillId="4" borderId="37" xfId="16" applyFont="1" applyFill="1" applyBorder="1" applyAlignment="1">
      <alignment horizontal="center" vertical="center"/>
    </xf>
    <xf numFmtId="43" fontId="10" fillId="4" borderId="38" xfId="19" applyFont="1" applyFill="1" applyBorder="1" applyAlignment="1">
      <alignment horizontal="right" vertical="center"/>
    </xf>
    <xf numFmtId="10" fontId="14" fillId="4" borderId="35" xfId="17" applyNumberFormat="1" applyFont="1" applyFill="1" applyBorder="1" applyAlignment="1">
      <alignment horizontal="center" vertical="center"/>
    </xf>
    <xf numFmtId="10" fontId="14" fillId="4" borderId="39" xfId="17" applyNumberFormat="1" applyFont="1" applyFill="1" applyBorder="1" applyAlignment="1">
      <alignment horizontal="center"/>
    </xf>
    <xf numFmtId="44" fontId="14" fillId="4" borderId="33" xfId="19" applyNumberFormat="1" applyFont="1" applyFill="1" applyBorder="1" applyAlignment="1">
      <alignment horizontal="center" vertical="center"/>
    </xf>
    <xf numFmtId="43" fontId="14" fillId="4" borderId="39" xfId="19" applyFont="1" applyFill="1" applyBorder="1" applyAlignment="1">
      <alignment horizontal="center"/>
    </xf>
    <xf numFmtId="0" fontId="14" fillId="4" borderId="16" xfId="16" applyFont="1" applyFill="1" applyBorder="1" applyAlignment="1">
      <alignment horizontal="center" vertical="center"/>
    </xf>
    <xf numFmtId="0" fontId="14" fillId="4" borderId="40" xfId="16" applyFont="1" applyFill="1" applyBorder="1" applyAlignment="1">
      <alignment horizontal="left" vertical="center"/>
    </xf>
    <xf numFmtId="0" fontId="10" fillId="4" borderId="26" xfId="16" applyFont="1" applyFill="1" applyBorder="1" applyAlignment="1">
      <alignment horizontal="center" vertical="center"/>
    </xf>
    <xf numFmtId="43" fontId="10" fillId="4" borderId="8" xfId="19" applyFont="1" applyFill="1" applyBorder="1" applyAlignment="1">
      <alignment horizontal="right" vertical="center"/>
    </xf>
    <xf numFmtId="44" fontId="14" fillId="4" borderId="16" xfId="19" applyNumberFormat="1" applyFont="1" applyFill="1" applyBorder="1" applyAlignment="1">
      <alignment horizontal="center" vertical="center"/>
    </xf>
    <xf numFmtId="44" fontId="14" fillId="4" borderId="7" xfId="19" applyNumberFormat="1" applyFont="1" applyFill="1" applyBorder="1" applyAlignment="1">
      <alignment horizontal="center" vertical="center"/>
    </xf>
    <xf numFmtId="43" fontId="14" fillId="4" borderId="41" xfId="19" applyFont="1" applyFill="1" applyBorder="1" applyAlignment="1">
      <alignment horizontal="center"/>
    </xf>
    <xf numFmtId="10" fontId="10" fillId="0" borderId="0" xfId="16" applyNumberFormat="1" applyFont="1" applyAlignment="1">
      <alignment horizontal="center" vertical="center"/>
    </xf>
    <xf numFmtId="44" fontId="10" fillId="0" borderId="6" xfId="1" applyNumberFormat="1" applyFont="1" applyFill="1" applyBorder="1" applyAlignment="1">
      <alignment horizontal="right" vertical="center"/>
    </xf>
    <xf numFmtId="0" fontId="24" fillId="5" borderId="0" xfId="2" applyFont="1" applyFill="1" applyAlignment="1">
      <alignment horizontal="left" vertical="top" wrapText="1"/>
    </xf>
    <xf numFmtId="0" fontId="24" fillId="5" borderId="63" xfId="2" applyFont="1" applyFill="1" applyBorder="1" applyAlignment="1">
      <alignment horizontal="right" vertical="top" wrapText="1"/>
    </xf>
    <xf numFmtId="4" fontId="25" fillId="6" borderId="63" xfId="2" applyNumberFormat="1" applyFont="1" applyFill="1" applyBorder="1" applyAlignment="1">
      <alignment horizontal="right" vertical="top" wrapText="1"/>
    </xf>
    <xf numFmtId="172" fontId="25" fillId="6" borderId="63" xfId="2" applyNumberFormat="1" applyFont="1" applyFill="1" applyBorder="1" applyAlignment="1">
      <alignment horizontal="right" vertical="top" wrapText="1"/>
    </xf>
    <xf numFmtId="0" fontId="26" fillId="5" borderId="0" xfId="2" applyFont="1" applyFill="1" applyAlignment="1">
      <alignment horizontal="left" vertical="top" wrapText="1"/>
    </xf>
    <xf numFmtId="0" fontId="26" fillId="5" borderId="0" xfId="2" applyFont="1" applyFill="1" applyAlignment="1">
      <alignment horizontal="right" vertical="top" wrapText="1"/>
    </xf>
    <xf numFmtId="0" fontId="28" fillId="5" borderId="0" xfId="2" applyFont="1" applyFill="1" applyAlignment="1">
      <alignment horizontal="left" vertical="top" wrapText="1"/>
    </xf>
    <xf numFmtId="0" fontId="28" fillId="5" borderId="0" xfId="2" applyFont="1" applyFill="1" applyAlignment="1">
      <alignment horizontal="center" vertical="top" wrapText="1"/>
    </xf>
    <xf numFmtId="172" fontId="27" fillId="7" borderId="63" xfId="2" applyNumberFormat="1" applyFont="1" applyFill="1" applyBorder="1" applyAlignment="1">
      <alignment horizontal="right" vertical="top" wrapText="1"/>
    </xf>
    <xf numFmtId="4" fontId="27" fillId="7" borderId="63" xfId="2" applyNumberFormat="1" applyFont="1" applyFill="1" applyBorder="1" applyAlignment="1">
      <alignment horizontal="right" vertical="top" wrapText="1"/>
    </xf>
    <xf numFmtId="0" fontId="27" fillId="7" borderId="63" xfId="2" applyFont="1" applyFill="1" applyBorder="1" applyAlignment="1">
      <alignment horizontal="right" vertical="top" wrapText="1"/>
    </xf>
    <xf numFmtId="0" fontId="27" fillId="7" borderId="63" xfId="2" applyFont="1" applyFill="1" applyBorder="1" applyAlignment="1">
      <alignment horizontal="center" vertical="top" wrapText="1"/>
    </xf>
    <xf numFmtId="0" fontId="27" fillId="7" borderId="63" xfId="2" applyFont="1" applyFill="1" applyBorder="1" applyAlignment="1">
      <alignment horizontal="left" vertical="top" wrapText="1"/>
    </xf>
    <xf numFmtId="0" fontId="25" fillId="6" borderId="63" xfId="2" applyFont="1" applyFill="1" applyBorder="1" applyAlignment="1">
      <alignment horizontal="left" vertical="top" wrapText="1"/>
    </xf>
    <xf numFmtId="0" fontId="25" fillId="6" borderId="63" xfId="2" applyFont="1" applyFill="1" applyBorder="1" applyAlignment="1">
      <alignment horizontal="right" vertical="top" wrapText="1"/>
    </xf>
    <xf numFmtId="172" fontId="27" fillId="8" borderId="63" xfId="2" applyNumberFormat="1" applyFont="1" applyFill="1" applyBorder="1" applyAlignment="1">
      <alignment horizontal="right" vertical="top" wrapText="1"/>
    </xf>
    <xf numFmtId="4" fontId="27" fillId="8" borderId="63" xfId="2" applyNumberFormat="1" applyFont="1" applyFill="1" applyBorder="1" applyAlignment="1">
      <alignment horizontal="right" vertical="top" wrapText="1"/>
    </xf>
    <xf numFmtId="0" fontId="27" fillId="8" borderId="63" xfId="2" applyFont="1" applyFill="1" applyBorder="1" applyAlignment="1">
      <alignment horizontal="right" vertical="top" wrapText="1"/>
    </xf>
    <xf numFmtId="0" fontId="27" fillId="8" borderId="63" xfId="2" applyFont="1" applyFill="1" applyBorder="1" applyAlignment="1">
      <alignment horizontal="center" vertical="top" wrapText="1"/>
    </xf>
    <xf numFmtId="0" fontId="27" fillId="8" borderId="63" xfId="2" applyFont="1" applyFill="1" applyBorder="1" applyAlignment="1">
      <alignment horizontal="left" vertical="top" wrapText="1"/>
    </xf>
    <xf numFmtId="173" fontId="27" fillId="8" borderId="63" xfId="2" applyNumberFormat="1" applyFont="1" applyFill="1" applyBorder="1" applyAlignment="1">
      <alignment horizontal="right" vertical="top" wrapText="1"/>
    </xf>
    <xf numFmtId="0" fontId="24" fillId="5" borderId="63" xfId="2" applyFont="1" applyFill="1" applyBorder="1" applyAlignment="1">
      <alignment horizontal="center" vertical="top" wrapText="1"/>
    </xf>
    <xf numFmtId="0" fontId="24" fillId="5" borderId="63" xfId="2" applyFont="1" applyFill="1" applyBorder="1" applyAlignment="1">
      <alignment horizontal="left" vertical="top" wrapText="1"/>
    </xf>
    <xf numFmtId="0" fontId="35" fillId="0" borderId="1" xfId="23" applyFont="1" applyBorder="1" applyAlignment="1">
      <alignment horizontal="center" vertical="center"/>
    </xf>
    <xf numFmtId="49" fontId="35" fillId="0" borderId="1" xfId="23" applyNumberFormat="1" applyFont="1" applyBorder="1" applyAlignment="1">
      <alignment horizontal="left" vertical="center"/>
    </xf>
    <xf numFmtId="49" fontId="35" fillId="0" borderId="1" xfId="23" applyNumberFormat="1" applyFont="1" applyBorder="1" applyAlignment="1">
      <alignment horizontal="center" vertical="center"/>
    </xf>
    <xf numFmtId="49" fontId="36" fillId="4" borderId="1" xfId="23" applyNumberFormat="1" applyFont="1" applyFill="1" applyBorder="1" applyAlignment="1">
      <alignment horizontal="center" vertical="center" wrapText="1"/>
    </xf>
    <xf numFmtId="49" fontId="36" fillId="4" borderId="23" xfId="23" applyNumberFormat="1" applyFont="1" applyFill="1" applyBorder="1" applyAlignment="1">
      <alignment horizontal="center" vertical="center" wrapText="1"/>
    </xf>
    <xf numFmtId="0" fontId="36" fillId="4" borderId="1" xfId="23" applyFont="1" applyFill="1" applyBorder="1" applyAlignment="1">
      <alignment horizontal="center" vertical="center"/>
    </xf>
    <xf numFmtId="0" fontId="35" fillId="0" borderId="23" xfId="23" applyFont="1" applyBorder="1" applyAlignment="1">
      <alignment horizontal="center" vertical="center"/>
    </xf>
    <xf numFmtId="0" fontId="35" fillId="0" borderId="1" xfId="23" applyFont="1" applyBorder="1" applyAlignment="1">
      <alignment horizontal="left" vertical="center"/>
    </xf>
    <xf numFmtId="49" fontId="35" fillId="0" borderId="71" xfId="23" applyNumberFormat="1" applyFont="1" applyBorder="1" applyAlignment="1">
      <alignment horizontal="center" vertical="center"/>
    </xf>
    <xf numFmtId="4" fontId="35" fillId="0" borderId="71" xfId="21" applyNumberFormat="1" applyFont="1" applyBorder="1" applyAlignment="1">
      <alignment horizontal="center" vertical="center"/>
    </xf>
    <xf numFmtId="0" fontId="35" fillId="0" borderId="23" xfId="21" applyFont="1" applyBorder="1" applyAlignment="1">
      <alignment horizontal="center" vertical="center"/>
    </xf>
    <xf numFmtId="4" fontId="35" fillId="0" borderId="1" xfId="23" applyNumberFormat="1" applyFont="1" applyBorder="1" applyAlignment="1">
      <alignment horizontal="center" vertical="center"/>
    </xf>
    <xf numFmtId="0" fontId="35" fillId="0" borderId="66" xfId="21" applyFont="1" applyBorder="1" applyAlignment="1">
      <alignment horizontal="center" vertical="center"/>
    </xf>
    <xf numFmtId="0" fontId="35" fillId="0" borderId="1" xfId="21" applyFont="1" applyBorder="1" applyAlignment="1">
      <alignment horizontal="center" vertical="center"/>
    </xf>
    <xf numFmtId="4" fontId="35" fillId="12" borderId="1" xfId="21" applyNumberFormat="1" applyFont="1" applyFill="1" applyBorder="1" applyAlignment="1">
      <alignment horizontal="center" vertical="center"/>
    </xf>
    <xf numFmtId="0" fontId="30" fillId="0" borderId="1" xfId="23" applyFont="1" applyBorder="1" applyAlignment="1">
      <alignment horizontal="center" vertical="center"/>
    </xf>
    <xf numFmtId="0" fontId="30" fillId="0" borderId="86" xfId="23" applyFont="1" applyBorder="1" applyAlignment="1">
      <alignment horizontal="center" vertical="center"/>
    </xf>
    <xf numFmtId="0" fontId="35" fillId="0" borderId="86" xfId="23" applyFont="1" applyBorder="1" applyAlignment="1">
      <alignment horizontal="center" vertical="center"/>
    </xf>
    <xf numFmtId="4" fontId="35" fillId="12" borderId="65" xfId="21" applyNumberFormat="1" applyFont="1" applyFill="1" applyBorder="1" applyAlignment="1">
      <alignment horizontal="center" vertical="center"/>
    </xf>
    <xf numFmtId="4" fontId="35" fillId="12" borderId="71" xfId="21" applyNumberFormat="1" applyFont="1" applyFill="1" applyBorder="1" applyAlignment="1">
      <alignment horizontal="center" vertical="center"/>
    </xf>
    <xf numFmtId="0" fontId="10" fillId="0" borderId="5" xfId="16" applyFont="1" applyBorder="1" applyAlignment="1">
      <alignment horizontal="left" vertical="center"/>
    </xf>
    <xf numFmtId="0" fontId="14" fillId="3" borderId="51" xfId="16" applyFont="1" applyFill="1" applyBorder="1" applyAlignment="1">
      <alignment horizontal="center" vertical="center" wrapText="1"/>
    </xf>
    <xf numFmtId="0" fontId="10" fillId="0" borderId="54" xfId="16" applyFont="1" applyBorder="1" applyAlignment="1">
      <alignment horizontal="left" vertical="center"/>
    </xf>
    <xf numFmtId="166" fontId="10" fillId="0" borderId="48" xfId="18" applyNumberFormat="1" applyFont="1" applyFill="1" applyBorder="1" applyAlignment="1">
      <alignment horizontal="left" vertical="center" wrapText="1"/>
    </xf>
    <xf numFmtId="166" fontId="10" fillId="0" borderId="49" xfId="18" applyNumberFormat="1" applyFont="1" applyFill="1" applyBorder="1" applyAlignment="1">
      <alignment horizontal="left" vertical="center" wrapText="1"/>
    </xf>
    <xf numFmtId="0" fontId="14" fillId="0" borderId="54" xfId="16" applyFont="1" applyBorder="1" applyAlignment="1">
      <alignment horizontal="left" vertical="center"/>
    </xf>
    <xf numFmtId="0" fontId="10" fillId="0" borderId="9" xfId="16" applyFont="1" applyBorder="1" applyAlignment="1">
      <alignment horizontal="left" vertical="center" wrapText="1"/>
    </xf>
    <xf numFmtId="0" fontId="10" fillId="0" borderId="10" xfId="16" applyFont="1" applyBorder="1" applyAlignment="1">
      <alignment horizontal="left" vertical="center" wrapText="1"/>
    </xf>
    <xf numFmtId="0" fontId="14" fillId="0" borderId="2" xfId="16" applyFont="1" applyBorder="1" applyAlignment="1">
      <alignment horizontal="center" vertical="center" wrapText="1"/>
    </xf>
    <xf numFmtId="0" fontId="14" fillId="0" borderId="3" xfId="16" applyFont="1" applyBorder="1" applyAlignment="1">
      <alignment horizontal="center" vertical="center" wrapText="1"/>
    </xf>
    <xf numFmtId="0" fontId="14" fillId="0" borderId="4" xfId="16" applyFont="1" applyBorder="1" applyAlignment="1">
      <alignment horizontal="center" vertical="center" wrapText="1"/>
    </xf>
    <xf numFmtId="0" fontId="19" fillId="0" borderId="2" xfId="16" applyFont="1" applyBorder="1" applyAlignment="1">
      <alignment horizontal="center" vertical="center" wrapText="1"/>
    </xf>
    <xf numFmtId="0" fontId="19" fillId="0" borderId="3" xfId="16" applyFont="1" applyBorder="1" applyAlignment="1">
      <alignment horizontal="center" vertical="center"/>
    </xf>
    <xf numFmtId="0" fontId="19" fillId="0" borderId="4" xfId="16" applyFont="1" applyBorder="1" applyAlignment="1">
      <alignment horizontal="center" vertical="center"/>
    </xf>
    <xf numFmtId="0" fontId="13" fillId="0" borderId="2" xfId="16" applyFont="1" applyBorder="1" applyAlignment="1">
      <alignment horizontal="center" vertical="center" wrapText="1"/>
    </xf>
    <xf numFmtId="0" fontId="13" fillId="0" borderId="3" xfId="16" applyFont="1" applyBorder="1" applyAlignment="1">
      <alignment horizontal="center" vertical="center" wrapText="1"/>
    </xf>
    <xf numFmtId="0" fontId="13" fillId="0" borderId="4" xfId="16" applyFont="1" applyBorder="1" applyAlignment="1">
      <alignment horizontal="center" vertical="center" wrapText="1"/>
    </xf>
    <xf numFmtId="0" fontId="10" fillId="0" borderId="42" xfId="16" applyFont="1" applyBorder="1" applyAlignment="1">
      <alignment horizontal="left" vertical="center" wrapText="1"/>
    </xf>
    <xf numFmtId="0" fontId="10" fillId="0" borderId="43" xfId="16" applyFont="1" applyBorder="1" applyAlignment="1">
      <alignment horizontal="left" vertical="center" wrapText="1"/>
    </xf>
    <xf numFmtId="0" fontId="26" fillId="5" borderId="0" xfId="2" applyFont="1" applyFill="1" applyAlignment="1">
      <alignment horizontal="right" vertical="top" wrapText="1"/>
    </xf>
    <xf numFmtId="0" fontId="26" fillId="5" borderId="0" xfId="2" applyFont="1" applyFill="1" applyAlignment="1">
      <alignment horizontal="left" vertical="top" wrapText="1"/>
    </xf>
    <xf numFmtId="4" fontId="26" fillId="5" borderId="0" xfId="2" applyNumberFormat="1" applyFont="1" applyFill="1" applyAlignment="1">
      <alignment horizontal="right" vertical="top" wrapText="1"/>
    </xf>
    <xf numFmtId="0" fontId="24" fillId="5" borderId="0" xfId="2" applyFont="1" applyFill="1" applyAlignment="1">
      <alignment horizontal="center" wrapText="1"/>
    </xf>
    <xf numFmtId="0" fontId="5" fillId="0" borderId="0" xfId="2"/>
    <xf numFmtId="0" fontId="24" fillId="5" borderId="0" xfId="2" applyFont="1" applyFill="1" applyAlignment="1">
      <alignment horizontal="left" vertical="top" wrapText="1"/>
    </xf>
    <xf numFmtId="174" fontId="36" fillId="10" borderId="67" xfId="21" applyNumberFormat="1" applyFont="1" applyFill="1" applyBorder="1" applyAlignment="1">
      <alignment horizontal="right" vertical="center"/>
    </xf>
    <xf numFmtId="174" fontId="36" fillId="10" borderId="70" xfId="21" applyNumberFormat="1" applyFont="1" applyFill="1" applyBorder="1" applyAlignment="1">
      <alignment horizontal="right" vertical="center"/>
    </xf>
    <xf numFmtId="174" fontId="36" fillId="10" borderId="23" xfId="21" applyNumberFormat="1" applyFont="1" applyFill="1" applyBorder="1" applyAlignment="1">
      <alignment horizontal="right" vertical="center"/>
    </xf>
    <xf numFmtId="49" fontId="36" fillId="10" borderId="67" xfId="23" applyNumberFormat="1" applyFont="1" applyFill="1" applyBorder="1" applyAlignment="1">
      <alignment horizontal="left" vertical="center"/>
    </xf>
    <xf numFmtId="49" fontId="36" fillId="10" borderId="70" xfId="23" applyNumberFormat="1" applyFont="1" applyFill="1" applyBorder="1" applyAlignment="1">
      <alignment horizontal="left" vertical="center"/>
    </xf>
    <xf numFmtId="49" fontId="36" fillId="10" borderId="88" xfId="23" applyNumberFormat="1" applyFont="1" applyFill="1" applyBorder="1" applyAlignment="1">
      <alignment horizontal="left" vertical="center"/>
    </xf>
    <xf numFmtId="49" fontId="36" fillId="10" borderId="23" xfId="23" applyNumberFormat="1" applyFont="1" applyFill="1" applyBorder="1" applyAlignment="1">
      <alignment horizontal="left" vertical="center"/>
    </xf>
    <xf numFmtId="0" fontId="35" fillId="0" borderId="72" xfId="23" applyFont="1" applyBorder="1" applyAlignment="1">
      <alignment horizontal="left" vertical="center" wrapText="1"/>
    </xf>
    <xf numFmtId="0" fontId="35" fillId="0" borderId="0" xfId="23" applyFont="1" applyAlignment="1">
      <alignment horizontal="left" vertical="center" wrapText="1"/>
    </xf>
    <xf numFmtId="0" fontId="35" fillId="0" borderId="64" xfId="23" applyFont="1" applyBorder="1" applyAlignment="1">
      <alignment horizontal="left" vertical="center" wrapText="1"/>
    </xf>
    <xf numFmtId="49" fontId="37" fillId="11" borderId="18" xfId="23" applyNumberFormat="1" applyFont="1" applyFill="1" applyBorder="1" applyAlignment="1">
      <alignment horizontal="left" vertical="center"/>
    </xf>
    <xf numFmtId="49" fontId="37" fillId="11" borderId="69" xfId="23" applyNumberFormat="1" applyFont="1" applyFill="1" applyBorder="1" applyAlignment="1">
      <alignment horizontal="left" vertical="center"/>
    </xf>
    <xf numFmtId="49" fontId="37" fillId="11" borderId="89" xfId="23" applyNumberFormat="1" applyFont="1" applyFill="1" applyBorder="1" applyAlignment="1">
      <alignment horizontal="left" vertical="center"/>
    </xf>
    <xf numFmtId="174" fontId="37" fillId="11" borderId="18" xfId="21" applyNumberFormat="1" applyFont="1" applyFill="1" applyBorder="1" applyAlignment="1">
      <alignment horizontal="right" vertical="center"/>
    </xf>
    <xf numFmtId="0" fontId="35" fillId="0" borderId="72" xfId="23" applyFont="1" applyBorder="1" applyAlignment="1">
      <alignment horizontal="left" vertical="center"/>
    </xf>
    <xf numFmtId="0" fontId="35" fillId="0" borderId="0" xfId="23" applyFont="1" applyAlignment="1">
      <alignment horizontal="left" vertical="center"/>
    </xf>
    <xf numFmtId="0" fontId="35" fillId="0" borderId="64" xfId="23" applyFont="1" applyBorder="1" applyAlignment="1">
      <alignment horizontal="left" vertical="center"/>
    </xf>
    <xf numFmtId="0" fontId="35" fillId="0" borderId="75" xfId="23" applyFont="1" applyBorder="1" applyAlignment="1">
      <alignment horizontal="left" vertical="top"/>
    </xf>
    <xf numFmtId="0" fontId="35" fillId="0" borderId="0" xfId="23" applyFont="1" applyAlignment="1">
      <alignment horizontal="left" vertical="top"/>
    </xf>
    <xf numFmtId="0" fontId="35" fillId="0" borderId="64" xfId="23" applyFont="1" applyBorder="1" applyAlignment="1">
      <alignment horizontal="left" vertical="top"/>
    </xf>
    <xf numFmtId="0" fontId="35" fillId="0" borderId="65" xfId="23" applyFont="1" applyBorder="1" applyAlignment="1">
      <alignment horizontal="left" vertical="center"/>
    </xf>
    <xf numFmtId="0" fontId="35" fillId="0" borderId="73" xfId="23" applyFont="1" applyBorder="1" applyAlignment="1">
      <alignment horizontal="left" vertical="center"/>
    </xf>
    <xf numFmtId="0" fontId="35" fillId="0" borderId="66" xfId="23" applyFont="1" applyBorder="1" applyAlignment="1">
      <alignment horizontal="left" vertical="center"/>
    </xf>
    <xf numFmtId="0" fontId="35" fillId="0" borderId="68" xfId="23" applyFont="1" applyBorder="1" applyAlignment="1">
      <alignment horizontal="left" vertical="top"/>
    </xf>
    <xf numFmtId="0" fontId="35" fillId="0" borderId="74" xfId="23" applyFont="1" applyBorder="1" applyAlignment="1">
      <alignment horizontal="left" vertical="top"/>
    </xf>
    <xf numFmtId="0" fontId="35" fillId="0" borderId="87" xfId="23" applyFont="1" applyBorder="1" applyAlignment="1">
      <alignment horizontal="left" vertical="top"/>
    </xf>
    <xf numFmtId="0" fontId="35" fillId="0" borderId="69" xfId="23" applyFont="1" applyBorder="1" applyAlignment="1">
      <alignment horizontal="left" vertical="top"/>
    </xf>
    <xf numFmtId="0" fontId="36" fillId="9" borderId="68" xfId="23" applyFont="1" applyFill="1" applyBorder="1" applyAlignment="1">
      <alignment horizontal="center" vertical="center"/>
    </xf>
    <xf numFmtId="0" fontId="36" fillId="9" borderId="74" xfId="23" applyFont="1" applyFill="1" applyBorder="1" applyAlignment="1">
      <alignment horizontal="center" vertical="center"/>
    </xf>
    <xf numFmtId="0" fontId="36" fillId="9" borderId="87" xfId="23" applyFont="1" applyFill="1" applyBorder="1" applyAlignment="1">
      <alignment horizontal="center" vertical="center"/>
    </xf>
    <xf numFmtId="0" fontId="36" fillId="9" borderId="69" xfId="23" applyFont="1" applyFill="1" applyBorder="1" applyAlignment="1">
      <alignment horizontal="center" vertical="center"/>
    </xf>
    <xf numFmtId="0" fontId="36" fillId="9" borderId="65" xfId="23" applyFont="1" applyFill="1" applyBorder="1" applyAlignment="1">
      <alignment horizontal="center" vertical="center"/>
    </xf>
    <xf numFmtId="0" fontId="36" fillId="9" borderId="73" xfId="23" applyFont="1" applyFill="1" applyBorder="1" applyAlignment="1">
      <alignment horizontal="center" vertical="center"/>
    </xf>
    <xf numFmtId="0" fontId="36" fillId="9" borderId="66" xfId="23" applyFont="1" applyFill="1" applyBorder="1" applyAlignment="1">
      <alignment horizontal="center" vertical="center"/>
    </xf>
    <xf numFmtId="0" fontId="35" fillId="0" borderId="68" xfId="23" applyFont="1" applyBorder="1" applyAlignment="1">
      <alignment horizontal="left" vertical="center"/>
    </xf>
    <xf numFmtId="0" fontId="35" fillId="0" borderId="74" xfId="23" applyFont="1" applyBorder="1" applyAlignment="1">
      <alignment horizontal="left" vertical="center"/>
    </xf>
    <xf numFmtId="0" fontId="35" fillId="0" borderId="69" xfId="23" applyFont="1" applyBorder="1" applyAlignment="1">
      <alignment horizontal="left" vertical="center"/>
    </xf>
    <xf numFmtId="0" fontId="35" fillId="9" borderId="68" xfId="21" applyFont="1" applyFill="1" applyBorder="1" applyAlignment="1">
      <alignment horizontal="left" vertical="top"/>
    </xf>
    <xf numFmtId="0" fontId="35" fillId="9" borderId="69" xfId="21" applyFont="1" applyFill="1" applyBorder="1" applyAlignment="1">
      <alignment horizontal="left" vertical="top"/>
    </xf>
    <xf numFmtId="0" fontId="36" fillId="9" borderId="65" xfId="22" applyFont="1" applyFill="1" applyBorder="1" applyAlignment="1">
      <alignment horizontal="center" vertical="center"/>
    </xf>
    <xf numFmtId="0" fontId="36" fillId="9" borderId="66" xfId="22" applyFont="1" applyFill="1" applyBorder="1" applyAlignment="1">
      <alignment horizontal="center" vertical="center"/>
    </xf>
    <xf numFmtId="0" fontId="35" fillId="2" borderId="68" xfId="23" applyFont="1" applyFill="1" applyBorder="1" applyAlignment="1">
      <alignment horizontal="left" vertical="center"/>
    </xf>
    <xf numFmtId="0" fontId="35" fillId="2" borderId="69" xfId="23" applyFont="1" applyFill="1" applyBorder="1" applyAlignment="1">
      <alignment horizontal="left" vertical="center"/>
    </xf>
    <xf numFmtId="0" fontId="35" fillId="0" borderId="68" xfId="23" applyFont="1" applyBorder="1" applyAlignment="1">
      <alignment vertical="center"/>
    </xf>
    <xf numFmtId="0" fontId="35" fillId="0" borderId="74" xfId="23" applyFont="1" applyBorder="1" applyAlignment="1">
      <alignment vertical="center"/>
    </xf>
    <xf numFmtId="0" fontId="35" fillId="0" borderId="87" xfId="23" applyFont="1" applyBorder="1" applyAlignment="1">
      <alignment vertical="center"/>
    </xf>
    <xf numFmtId="0" fontId="35" fillId="0" borderId="69" xfId="23" applyFont="1" applyBorder="1" applyAlignment="1">
      <alignment vertical="center"/>
    </xf>
    <xf numFmtId="0" fontId="35" fillId="0" borderId="65" xfId="23" applyFont="1" applyBorder="1" applyAlignment="1">
      <alignment vertical="top"/>
    </xf>
    <xf numFmtId="0" fontId="35" fillId="0" borderId="73" xfId="23" applyFont="1" applyBorder="1" applyAlignment="1">
      <alignment vertical="top"/>
    </xf>
    <xf numFmtId="0" fontId="35" fillId="0" borderId="66" xfId="23" applyFont="1" applyBorder="1" applyAlignment="1">
      <alignment vertical="top"/>
    </xf>
    <xf numFmtId="175" fontId="53" fillId="0" borderId="73" xfId="23" applyNumberFormat="1" applyFont="1" applyBorder="1" applyAlignment="1">
      <alignment horizontal="center" vertical="center" wrapText="1"/>
    </xf>
    <xf numFmtId="175" fontId="53" fillId="0" borderId="66" xfId="23" applyNumberFormat="1" applyFont="1" applyBorder="1" applyAlignment="1">
      <alignment horizontal="center" vertical="center" wrapText="1"/>
    </xf>
    <xf numFmtId="0" fontId="35" fillId="0" borderId="65" xfId="23" applyFont="1" applyBorder="1" applyAlignment="1">
      <alignment horizontal="left" vertical="center" wrapText="1"/>
    </xf>
    <xf numFmtId="0" fontId="35" fillId="0" borderId="73" xfId="23" applyFont="1" applyBorder="1" applyAlignment="1">
      <alignment horizontal="left" vertical="center" wrapText="1"/>
    </xf>
    <xf numFmtId="0" fontId="35" fillId="0" borderId="66" xfId="23" applyFont="1" applyBorder="1" applyAlignment="1">
      <alignment horizontal="left" vertical="center" wrapText="1"/>
    </xf>
    <xf numFmtId="49" fontId="36" fillId="10" borderId="1" xfId="23" applyNumberFormat="1" applyFont="1" applyFill="1" applyBorder="1" applyAlignment="1">
      <alignment horizontal="left" vertical="center"/>
    </xf>
    <xf numFmtId="49" fontId="36" fillId="10" borderId="86" xfId="23" applyNumberFormat="1" applyFont="1" applyFill="1" applyBorder="1" applyAlignment="1">
      <alignment horizontal="left" vertical="center"/>
    </xf>
    <xf numFmtId="174" fontId="36" fillId="10" borderId="1" xfId="21" applyNumberFormat="1" applyFont="1" applyFill="1" applyBorder="1" applyAlignment="1">
      <alignment horizontal="right" vertical="center"/>
    </xf>
    <xf numFmtId="0" fontId="23" fillId="0" borderId="2" xfId="16" applyFont="1" applyBorder="1" applyAlignment="1">
      <alignment horizontal="center" vertical="center" wrapText="1"/>
    </xf>
    <xf numFmtId="0" fontId="23" fillId="0" borderId="3" xfId="16" applyFont="1" applyBorder="1" applyAlignment="1">
      <alignment horizontal="center" vertical="center" wrapText="1"/>
    </xf>
    <xf numFmtId="0" fontId="23" fillId="0" borderId="4" xfId="16" applyFont="1" applyBorder="1" applyAlignment="1">
      <alignment horizontal="center" vertical="center" wrapText="1"/>
    </xf>
    <xf numFmtId="0" fontId="13" fillId="0" borderId="2" xfId="16" applyFont="1" applyBorder="1" applyAlignment="1">
      <alignment horizontal="center" vertical="center"/>
    </xf>
    <xf numFmtId="0" fontId="13" fillId="0" borderId="3" xfId="16" applyFont="1" applyBorder="1" applyAlignment="1">
      <alignment horizontal="center" vertical="center"/>
    </xf>
    <xf numFmtId="0" fontId="13" fillId="0" borderId="4" xfId="16" applyFont="1" applyBorder="1" applyAlignment="1">
      <alignment horizontal="center" vertical="center"/>
    </xf>
  </cellXfs>
  <cellStyles count="273">
    <cellStyle name="20% - Ênfase1 2" xfId="57" xr:uid="{A5AE696B-6A0A-4D30-8C8F-CF2E5F54B7DF}"/>
    <cellStyle name="20% - Ênfase2 2" xfId="58" xr:uid="{FF1FCF38-D9E5-4C0D-B4FE-995EB684ADFF}"/>
    <cellStyle name="20% - Ênfase3 2" xfId="59" xr:uid="{DD73F8F2-74C5-4A47-90A3-13D6AE9260C1}"/>
    <cellStyle name="20% - Ênfase4 2" xfId="60" xr:uid="{F7B37C5F-63BC-418E-BE68-D83253EA9CDA}"/>
    <cellStyle name="20% - Ênfase5 2" xfId="61" xr:uid="{40D72D57-8018-44FF-9C34-BF3D7848E5E1}"/>
    <cellStyle name="20% - Ênfase6 2" xfId="62" xr:uid="{7F3F6AF5-65EF-45B4-A80B-034CB071C5AE}"/>
    <cellStyle name="40% - Ênfase1 2" xfId="63" xr:uid="{88691710-72D5-4C91-9186-884CA90CC3C9}"/>
    <cellStyle name="40% - Ênfase2 2" xfId="64" xr:uid="{9EFB7E06-224A-4FCE-96C9-A288CB38F281}"/>
    <cellStyle name="40% - Ênfase3 2" xfId="65" xr:uid="{127B0090-54CA-40EA-A5B8-8E6D8EB6246A}"/>
    <cellStyle name="40% - Ênfase4 2" xfId="66" xr:uid="{021DE788-7392-4F68-B9E3-5B402A584569}"/>
    <cellStyle name="40% - Ênfase5 2" xfId="67" xr:uid="{628BC567-FE6C-4C03-9CBA-9C86820BA202}"/>
    <cellStyle name="40% - Ênfase6 2" xfId="68" xr:uid="{80C74BC9-B22A-480C-A8D7-E771A4AC8B04}"/>
    <cellStyle name="60% - Ênfase1 2" xfId="69" xr:uid="{03A809B6-44C1-46CD-B8FE-BF2C5B551A3C}"/>
    <cellStyle name="60% - Ênfase2 2" xfId="70" xr:uid="{E446734B-B8AE-4B21-B9A7-C234022FB767}"/>
    <cellStyle name="60% - Ênfase3 2" xfId="71" xr:uid="{9007E96D-42C4-445A-BEF0-72627F8ECCCF}"/>
    <cellStyle name="60% - Ênfase4 2" xfId="72" xr:uid="{2B3584D8-06DB-49AE-AF01-DF85DDF78BCF}"/>
    <cellStyle name="60% - Ênfase5 2" xfId="73" xr:uid="{BC23F3F9-6CE3-4799-80A4-0EE15C8FE7C5}"/>
    <cellStyle name="60% - Ênfase6 2" xfId="74" xr:uid="{27A44F4D-C904-4E17-ACCE-9CF591E18258}"/>
    <cellStyle name="Bom 2" xfId="75" xr:uid="{FFC61A80-67E1-47E1-B201-9595F4673E2B}"/>
    <cellStyle name="Cálculo 2" xfId="76" xr:uid="{8A92EF56-FD99-4D40-A7DE-12F2DDEFB5E3}"/>
    <cellStyle name="Célula de Verificação 2" xfId="77" xr:uid="{E56532BB-C963-483B-BC0B-88F2E1EBF933}"/>
    <cellStyle name="Célula Vinculada 2" xfId="78" xr:uid="{61E4AC54-ADDD-4D52-8AFA-3BE643650D3A}"/>
    <cellStyle name="Data" xfId="134" xr:uid="{1BA8B159-BFFC-49DB-86FB-C4EB32715013}"/>
    <cellStyle name="Data 2" xfId="138" xr:uid="{6B87EACC-6101-41D7-93DA-05445B5360CA}"/>
    <cellStyle name="Ênfase1 2" xfId="79" xr:uid="{F329FE71-690C-4A50-9C2C-A26DAC715DBE}"/>
    <cellStyle name="Ênfase2 2" xfId="80" xr:uid="{FB68DC90-4CC1-4D6E-82B0-2B2DBA75B49D}"/>
    <cellStyle name="Ênfase3 2" xfId="81" xr:uid="{9437066A-CE84-4FA2-9A07-8A100E0DC936}"/>
    <cellStyle name="Ênfase4 2" xfId="82" xr:uid="{D5E40EC4-4F12-4E15-A312-9E6A9BD2E379}"/>
    <cellStyle name="Ênfase5 2" xfId="83" xr:uid="{F386DE0D-B8B4-4AE3-B4E8-D67D7EB66DAE}"/>
    <cellStyle name="Ênfase6 2" xfId="84" xr:uid="{49D34862-F7AA-4B4B-B831-33A78A8A4247}"/>
    <cellStyle name="Entrada 2" xfId="85" xr:uid="{47AE9F38-2D1B-4989-A3D1-29E19D09584E}"/>
    <cellStyle name="Euro" xfId="143" xr:uid="{0BAF0078-013B-4336-BC52-5A06F54799B6}"/>
    <cellStyle name="Euro 2" xfId="144" xr:uid="{8A17D428-740D-44AC-95E6-EC6E40A8EA29}"/>
    <cellStyle name="Excel Built-in Normal" xfId="142" xr:uid="{B03713DF-C507-47C6-A7F9-F51AB1F1CF41}"/>
    <cellStyle name="Excel Built-in Normal 2" xfId="40" xr:uid="{A71906F8-F6E2-4170-9695-FDC160FBBB73}"/>
    <cellStyle name="Fixo" xfId="141" xr:uid="{5A227EC2-6D3B-4272-93F0-5AB202CBCFF2}"/>
    <cellStyle name="Fixo 2" xfId="146" xr:uid="{7E785420-0A64-4146-BA9F-510897166935}"/>
    <cellStyle name="Hiperlink 2" xfId="39" xr:uid="{01B18C7F-F080-4FB2-97E7-0F56EA4D6A9E}"/>
    <cellStyle name="Hiperlink 2 2" xfId="86" xr:uid="{67DDD159-6DA5-48E9-B9A1-FA03B26CA405}"/>
    <cellStyle name="Hiperlink 2 3" xfId="7" xr:uid="{0F785665-71C3-431B-AA87-DDF7B5D491F6}"/>
    <cellStyle name="Hiperlink 2 4" xfId="260" xr:uid="{5BE2BABA-2EFD-4C68-95B3-80409AC5E945}"/>
    <cellStyle name="Hiperlink 3" xfId="54" xr:uid="{6DFC0BAB-97FE-4FDF-8B47-66A998D2ADC3}"/>
    <cellStyle name="Hiperlink 4" xfId="129" xr:uid="{B22C49E0-EE5F-4FCF-A866-6A51C9E693E3}"/>
    <cellStyle name="Moeda" xfId="1" builtinId="4"/>
    <cellStyle name="Moeda 10" xfId="237" xr:uid="{B156A3ED-E33F-4CF6-80F9-05485630514E}"/>
    <cellStyle name="Moeda 11" xfId="254" xr:uid="{03C6D8E6-0A84-4166-8A44-47219E8DF61A}"/>
    <cellStyle name="Moeda 2" xfId="11" xr:uid="{23BEEE3F-28B0-40C1-9E2C-4B8E873930CB}"/>
    <cellStyle name="Moeda 2 10" xfId="32" xr:uid="{F812A89A-BC0C-4D0F-8B48-DA8598DD28BA}"/>
    <cellStyle name="Moeda 2 2" xfId="36" xr:uid="{084871D9-01A9-4797-8488-447907ADCBC4}"/>
    <cellStyle name="Moeda 2 2 2" xfId="89" xr:uid="{C8523163-9431-4A25-B02D-A6ED5D1D3B3D}"/>
    <cellStyle name="Moeda 2 2 2 2" xfId="196" xr:uid="{4E72E750-01F3-4A3B-A0EA-FC721C007A31}"/>
    <cellStyle name="Moeda 2 2 3" xfId="186" xr:uid="{D0113AE2-3DC5-4B1C-9E8E-B5098721C384}"/>
    <cellStyle name="Moeda 2 3" xfId="47" xr:uid="{8E52F533-F22C-46E2-B643-FF2B560888DD}"/>
    <cellStyle name="Moeda 2 3 2" xfId="90" xr:uid="{ED0FD041-B787-4CD6-87A2-39048E5BD7EB}"/>
    <cellStyle name="Moeda 2 3 2 2" xfId="197" xr:uid="{CD81BF40-470C-481C-B140-477DD32F23E1}"/>
    <cellStyle name="Moeda 2 3 3" xfId="189" xr:uid="{A2B78113-5EE2-44AF-9721-6DD9DEB0C517}"/>
    <cellStyle name="Moeda 2 4" xfId="91" xr:uid="{9BC5824A-41D1-4B5C-9978-7189B1222A27}"/>
    <cellStyle name="Moeda 2 4 2" xfId="198" xr:uid="{253411D4-47A5-4B87-96EB-17FC140190B0}"/>
    <cellStyle name="Moeda 2 5" xfId="88" xr:uid="{5C868AE1-67D4-4F7B-A327-17C6313D44B4}"/>
    <cellStyle name="Moeda 2 6" xfId="124" xr:uid="{0E553B92-ABBC-45EA-B530-4FD35771CE04}"/>
    <cellStyle name="Moeda 2 6 2" xfId="212" xr:uid="{E499FC7F-95BF-4050-A67B-432C61973D90}"/>
    <cellStyle name="Moeda 2 7" xfId="140" xr:uid="{1B87FDEA-8669-42F9-AD4D-49AA8292FE6E}"/>
    <cellStyle name="Moeda 2 7 2" xfId="219" xr:uid="{4349A8F7-D053-46EC-8668-F54B696D7770}"/>
    <cellStyle name="Moeda 2 8" xfId="185" xr:uid="{0558F9F4-5EFA-4536-8C77-6246816D7181}"/>
    <cellStyle name="Moeda 2 9" xfId="241" xr:uid="{5AE12C75-136D-482B-B5BC-B56DAD1EB733}"/>
    <cellStyle name="Moeda 3" xfId="5" xr:uid="{AC2934D1-282C-4E0C-BE68-C7197C96020A}"/>
    <cellStyle name="Moeda 3 2" xfId="93" xr:uid="{3E45AF33-829A-4687-978F-050B24496DEF}"/>
    <cellStyle name="Moeda 3 2 2" xfId="200" xr:uid="{3C5F2143-236D-4740-B8B2-FA82F983DCF7}"/>
    <cellStyle name="Moeda 3 3" xfId="92" xr:uid="{090CA143-BF6F-42DF-9FA6-4653CA4B97D4}"/>
    <cellStyle name="Moeda 3 3 2" xfId="199" xr:uid="{E3A3DAE9-55E0-4CB7-9851-C2B1AF45EADF}"/>
    <cellStyle name="Moeda 3 4" xfId="166" xr:uid="{9C4A6167-1AD4-4978-AC28-9C7795FA67F9}"/>
    <cellStyle name="Moeda 3 4 2" xfId="224" xr:uid="{B99DA3FC-58DD-49E0-A551-2AEFBFCAB783}"/>
    <cellStyle name="Moeda 3 5" xfId="190" xr:uid="{8B49EC33-B222-4E2D-A31D-5278F49DD374}"/>
    <cellStyle name="Moeda 3 6" xfId="50" xr:uid="{8E634719-D465-482B-A487-854DE5B6DDC9}"/>
    <cellStyle name="Moeda 4" xfId="20" xr:uid="{7F1D7B24-0415-4929-B703-29B324907310}"/>
    <cellStyle name="Moeda 4 2" xfId="94" xr:uid="{5BABC6F8-5428-4A34-9166-E32C196745EE}"/>
    <cellStyle name="Moeda 4 2 2" xfId="201" xr:uid="{2A7F9EF1-DF02-4FEA-A86C-7CD04E4B27C7}"/>
    <cellStyle name="Moeda 4 2 2 2" xfId="244" xr:uid="{CE12C153-AF2E-425F-9A87-9EC44E3AF3AE}"/>
    <cellStyle name="Moeda 4 2 2 2 2" xfId="269" xr:uid="{7EB8BA13-3F9B-4DD4-BEC5-7698397A884D}"/>
    <cellStyle name="Moeda 4 3" xfId="170" xr:uid="{29326588-9C8A-421F-8BD6-ED7D667A1F3A}"/>
    <cellStyle name="Moeda 4 3 2" xfId="228" xr:uid="{E4ECF75C-2CB8-43AB-A6BF-A7CB08097034}"/>
    <cellStyle name="Moeda 4 4" xfId="179" xr:uid="{86FAA1AB-81FD-4AAB-AA1E-E9B31BE861A7}"/>
    <cellStyle name="Moeda 4 4 2" xfId="235" xr:uid="{3344A8A3-7BAA-47A2-A8E7-8D1F4A860649}"/>
    <cellStyle name="Moeda 4 5" xfId="193" xr:uid="{2734B085-7BC7-4757-BE09-0E1C2B732537}"/>
    <cellStyle name="Moeda 4 6" xfId="55" xr:uid="{950F2A31-EA77-463F-8B45-627164254DDC}"/>
    <cellStyle name="Moeda 5" xfId="87" xr:uid="{DE222700-EEBE-4BCB-B446-9287AA2EC9B7}"/>
    <cellStyle name="Moeda 5 2" xfId="172" xr:uid="{52985EA2-4E8F-4E3A-B9A0-1525CE40022A}"/>
    <cellStyle name="Moeda 5 2 2" xfId="230" xr:uid="{6160AD2C-884E-4A11-90A5-33697ACF3050}"/>
    <cellStyle name="Moeda 5 3" xfId="195" xr:uid="{E19FC6C3-AF7C-433A-9490-42DA18DB6752}"/>
    <cellStyle name="Moeda 6" xfId="136" xr:uid="{F3470D7F-08EA-4069-ABED-69EAFEA4C7AC}"/>
    <cellStyle name="Moeda 6 2" xfId="218" xr:uid="{9CF9C034-D677-48DE-B9F8-73ACAC45093A}"/>
    <cellStyle name="Moeda 7" xfId="175" xr:uid="{D41C046D-5D8B-4317-B7E1-550AF6A54E08}"/>
    <cellStyle name="Moeda 7 2" xfId="232" xr:uid="{35306040-0174-4C83-93EA-76D6D9C3CD7C}"/>
    <cellStyle name="Moeda 8" xfId="182" xr:uid="{90FC2D04-5CDC-45B1-BDBD-BB62FC4B1DAD}"/>
    <cellStyle name="Moeda 9" xfId="236" xr:uid="{26CD3D84-67FB-4C23-85C8-6B1F82B36FAB}"/>
    <cellStyle name="Moeda0" xfId="147" xr:uid="{DC93805A-329C-4864-99AF-D3B9046AF2A1}"/>
    <cellStyle name="Moeda0 2" xfId="148" xr:uid="{8D7AEE3C-C845-4344-B5A1-6E485F0E5BFB}"/>
    <cellStyle name="Normal" xfId="0" builtinId="0"/>
    <cellStyle name="Normal 10" xfId="131" xr:uid="{36E47A17-4932-4BD4-A9DD-E2A067AE2E15}"/>
    <cellStyle name="Normal 10 2" xfId="215" xr:uid="{1DC3D3FF-7DFD-4EA0-A3AA-BF7C5BF6FFED}"/>
    <cellStyle name="Normal 10 2 2" xfId="242" xr:uid="{4461BD6E-C721-4103-AD32-00E0F1D0561D}"/>
    <cellStyle name="Normal 10 2 4 2" xfId="267" xr:uid="{C16BA597-A791-4C23-BD72-A4DF33AA1222}"/>
    <cellStyle name="Normal 11" xfId="173" xr:uid="{DDA8FAD6-480C-4C57-9A55-8CDEA1F6993C}"/>
    <cellStyle name="Normal 12" xfId="249" xr:uid="{2B152F6B-86AB-4FAC-A2CF-702B133EBC73}"/>
    <cellStyle name="Normal 13" xfId="176" xr:uid="{20EE313E-9F0B-40B8-B28B-6FF8F4B4263A}"/>
    <cellStyle name="Normal 13 2" xfId="233" xr:uid="{158BB612-DFF2-4C47-917F-A9ECAC12AB95}"/>
    <cellStyle name="Normal 14" xfId="272" xr:uid="{DDB53591-2983-42EF-BED4-659FBA077619}"/>
    <cellStyle name="Normal 145" xfId="2" xr:uid="{C5B7C6A4-844C-44C0-87FB-B1056350A312}"/>
    <cellStyle name="Normal 15" xfId="21" xr:uid="{2E9E9345-7B86-48C8-9D34-6269DA2EA837}"/>
    <cellStyle name="Normal 17" xfId="247" xr:uid="{73BFCFFA-3D15-4366-AEDA-86045B5BD8D1}"/>
    <cellStyle name="Normal 2" xfId="12" xr:uid="{1BEA905A-C248-44FA-8A24-8293055630EA}"/>
    <cellStyle name="Normal 2 10" xfId="238" xr:uid="{6B13BF1D-F6A5-4F17-BAE0-EC3F2E6FFDC3}"/>
    <cellStyle name="Normal 2 11" xfId="248" xr:uid="{18B65D96-40FC-4F4C-8381-DFADD8F6E7F1}"/>
    <cellStyle name="Normal 2 12" xfId="251" xr:uid="{08131105-9474-428B-AB10-5B623642E498}"/>
    <cellStyle name="Normal 2 13" xfId="252" xr:uid="{46CE718A-6653-4034-A05C-0DE0A64CC33D}"/>
    <cellStyle name="Normal 2 14" xfId="25" xr:uid="{47646D2E-5680-4B91-B866-0D22DF11E5C3}"/>
    <cellStyle name="Normal 2 2" xfId="26" xr:uid="{239C9E03-F4A2-4551-82D5-D8FB1F83EE7E}"/>
    <cellStyle name="Normal 2 2 2" xfId="44" xr:uid="{7A37B931-6FB9-4BDB-9812-17C809E7A163}"/>
    <cellStyle name="Normal 2 2 2 2" xfId="150" xr:uid="{97EB3497-70A9-4510-AE8F-E4E40352E385}"/>
    <cellStyle name="Normal 2 2 3" xfId="33" xr:uid="{36350D41-AF99-4A9E-9E00-6430FC266076}"/>
    <cellStyle name="Normal 2 2 3 2" xfId="95" xr:uid="{59290785-761E-4C1F-A45F-0BAEB6EE809B}"/>
    <cellStyle name="Normal 2 2 4" xfId="149" xr:uid="{EBCFB9B8-1468-4973-B8E9-CC8148E8D23A}"/>
    <cellStyle name="Normal 2 2 5" xfId="259" xr:uid="{98582D3E-976F-4D5B-8C50-D02D17D4CE5A}"/>
    <cellStyle name="Normal 2 3" xfId="34" xr:uid="{F53C3A7E-A8F2-4D9A-8FFA-E0C7D6144AB4}"/>
    <cellStyle name="Normal 2 3 2" xfId="96" xr:uid="{532AF934-4FE1-4ACB-8C43-269B7B5B7AB1}"/>
    <cellStyle name="Normal 2 3 3" xfId="139" xr:uid="{66A9B2EA-4C22-4DC8-B005-393E9C7EEAA4}"/>
    <cellStyle name="Normal 2 3 3 2" xfId="246" xr:uid="{A95B7B61-5DB3-483F-A479-B30244A10857}"/>
    <cellStyle name="Normal 2 4" xfId="43" xr:uid="{B4750674-2378-4108-A12F-B7B7A8AD0293}"/>
    <cellStyle name="Normal 2 4 2" xfId="97" xr:uid="{5B038CD0-9C62-4348-9604-388C8AA6B5BB}"/>
    <cellStyle name="Normal 2 4 2 2" xfId="202" xr:uid="{BFF1681A-9529-4803-9CE7-D37FE9288469}"/>
    <cellStyle name="Normal 2 4 3" xfId="125" xr:uid="{47FEFEB4-27FC-4A7F-ADF2-A74BB0B39E05}"/>
    <cellStyle name="Normal 2 4 3 2" xfId="213" xr:uid="{12FDBDF1-E600-4CDC-AAE3-CE387DD3A0D1}"/>
    <cellStyle name="Normal 2 4 4" xfId="187" xr:uid="{26A8ED65-6D5C-4DED-97E6-86E889F3B230}"/>
    <cellStyle name="Normal 2 5" xfId="30" xr:uid="{D447D3EA-DCAD-4AE3-9535-5DEFEE996169}"/>
    <cellStyle name="Normal 2 5 2" xfId="98" xr:uid="{55CE6EC8-585F-40E6-9430-D311E547A6D0}"/>
    <cellStyle name="Normal 2 5 2 2" xfId="203" xr:uid="{413BF36F-768B-485D-BF84-9B3D1E08CE03}"/>
    <cellStyle name="Normal 2 5 3" xfId="183" xr:uid="{27D88681-440C-4863-8499-4A371BAC9101}"/>
    <cellStyle name="Normal 2 6" xfId="99" xr:uid="{A325A412-5CAB-4B5A-A956-7C60B5928D57}"/>
    <cellStyle name="Normal 2 6 2" xfId="204" xr:uid="{B81876FF-9BA4-4CA2-A8D8-461BDD49B139}"/>
    <cellStyle name="Normal 2 7" xfId="122" xr:uid="{A4CBB207-CDB6-41EC-AB8C-AF781656F7B9}"/>
    <cellStyle name="Normal 2 7 2" xfId="210" xr:uid="{FC3E0DBA-3304-4820-985D-B0319E37A715}"/>
    <cellStyle name="Normal 2 8" xfId="137" xr:uid="{E63185B6-2B73-4236-90A0-8EAB06AE180A}"/>
    <cellStyle name="Normal 2 9" xfId="180" xr:uid="{7A43E99A-0015-4C4D-AD65-DEB9C121F54E}"/>
    <cellStyle name="Normal 3" xfId="16" xr:uid="{11561A9E-02FF-4C26-AF1A-6295084B1947}"/>
    <cellStyle name="Normal 3 10" xfId="256" xr:uid="{53E38988-6071-4023-9A16-FF86B2812A45}"/>
    <cellStyle name="Normal 3 11" xfId="27" xr:uid="{4E4E90F4-AB4C-4A83-8AFE-C8E730DEA181}"/>
    <cellStyle name="Normal 3 2" xfId="37" xr:uid="{AD539DF1-C62B-4178-BDC0-5287DDD8E517}"/>
    <cellStyle name="Normal 3 2 2" xfId="135" xr:uid="{42109D5F-47FF-4E14-8E08-9F323E1B903F}"/>
    <cellStyle name="Normal 3 3" xfId="45" xr:uid="{55454A05-C3E7-4DF2-9F7D-498D3DE152F2}"/>
    <cellStyle name="Normal 3 3 2" xfId="101" xr:uid="{3D37B117-8DF9-4406-AF28-A07FD9D83FD5}"/>
    <cellStyle name="Normal 3 3 2 2" xfId="206" xr:uid="{1067AC64-3310-4A3E-A37C-BB453CD6F18D}"/>
    <cellStyle name="Normal 3 3 3" xfId="126" xr:uid="{7248DDAC-582E-4AF6-B969-6502A730E779}"/>
    <cellStyle name="Normal 3 3 3 2" xfId="214" xr:uid="{CE7B4E92-5086-4A8B-A289-82B57890FF47}"/>
    <cellStyle name="Normal 3 3 4" xfId="188" xr:uid="{AAA7C464-E767-4BA6-908B-22D4F478F245}"/>
    <cellStyle name="Normal 3 4" xfId="31" xr:uid="{BE16F29E-2107-4549-B118-AFEF7A2079B0}"/>
    <cellStyle name="Normal 3 4 2" xfId="102" xr:uid="{A75CC7E8-8C34-49A3-A0D6-A31523AA72BC}"/>
    <cellStyle name="Normal 3 4 2 2" xfId="207" xr:uid="{FB551A5A-4821-414E-8211-5DA34C48D3F8}"/>
    <cellStyle name="Normal 3 4 3" xfId="184" xr:uid="{040853BB-0DB8-48C8-9F2A-9563E3AC9F7A}"/>
    <cellStyle name="Normal 3 4 8" xfId="255" xr:uid="{E55BDB03-906F-4A14-B2B7-6BE0DC35EF77}"/>
    <cellStyle name="Normal 3 5" xfId="100" xr:uid="{CDF8525D-856F-4904-B50F-D689AF623D89}"/>
    <cellStyle name="Normal 3 5 2" xfId="205" xr:uid="{B7FAB4A0-E90C-4A49-83C6-49768B682A0F}"/>
    <cellStyle name="Normal 3 6" xfId="123" xr:uid="{F1F03181-0ED7-48A0-85D8-C0CCBAFEE3A8}"/>
    <cellStyle name="Normal 3 6 2" xfId="211" xr:uid="{8DE97ED6-89D0-47FC-B59B-CC0374BF59F0}"/>
    <cellStyle name="Normal 3 7" xfId="151" xr:uid="{3984D5FF-53D2-4690-81FE-35A3A5CFA4F7}"/>
    <cellStyle name="Normal 3 8" xfId="181" xr:uid="{1489664B-E3C9-4695-B663-AD6CBEE02F36}"/>
    <cellStyle name="Normal 3 9" xfId="239" xr:uid="{67D92FFA-108A-45E3-A72C-968A6E8A758F}"/>
    <cellStyle name="Normal 4" xfId="28" xr:uid="{377D240B-F330-408D-94B2-C426D59CE1E1}"/>
    <cellStyle name="Normal 4 10" xfId="3" xr:uid="{A6B5AC94-5F41-44F3-BA40-6110612432BF}"/>
    <cellStyle name="Normal 4 2" xfId="103" xr:uid="{B052ADD0-9C36-4AB6-A58E-1F988EDE78DD}"/>
    <cellStyle name="Normal 4 2 2" xfId="262" xr:uid="{58FD1A9D-ABB7-40C3-A97D-58A0CCEC87FA}"/>
    <cellStyle name="Normal 4 3" xfId="152" xr:uid="{63FF5A6D-0966-432E-B1BE-6C4DE5A05CF6}"/>
    <cellStyle name="Normal 4 4" xfId="257" xr:uid="{5A220A8D-4941-4212-BE9A-30356FB142FC}"/>
    <cellStyle name="Normal 5" xfId="52" xr:uid="{372F6E0C-C32F-4975-9F1D-5B8D6AFECF8C}"/>
    <cellStyle name="Normal 5 2" xfId="153" xr:uid="{F137F38B-2371-44AC-B9B1-000FA9709871}"/>
    <cellStyle name="Normal 5 3" xfId="191" xr:uid="{6035F0A2-1B2D-4CB7-8941-2D93C080A6EB}"/>
    <cellStyle name="Normal 5 4" xfId="258" xr:uid="{17BE9927-ADBC-467D-84AB-09D5871B026E}"/>
    <cellStyle name="Normal 6" xfId="56" xr:uid="{CF914767-0B71-44EA-A9B5-96212192B5AB}"/>
    <cellStyle name="Normal 6 2" xfId="154" xr:uid="{42D9C0D3-4AE7-47BD-817E-22273868D7C6}"/>
    <cellStyle name="Normal 6 2 2" xfId="245" xr:uid="{54060102-83FF-4B17-8310-F36C43595DD7}"/>
    <cellStyle name="Normal 6 2 2 2" xfId="270" xr:uid="{853D48C8-FB0D-4E9F-9615-09E8E35F1BA9}"/>
    <cellStyle name="Normal 6 3" xfId="261" xr:uid="{3380B0F5-75F6-4DCE-9E83-9802A6CEAD45}"/>
    <cellStyle name="Normal 7" xfId="127" xr:uid="{496F3F97-55B2-4B3F-8FFA-21B07E085D66}"/>
    <cellStyle name="Normal 7 2" xfId="167" xr:uid="{04B746E5-182E-4CA2-A425-89FC101D7C80}"/>
    <cellStyle name="Normal 7 2 2" xfId="225" xr:uid="{EA509D41-C08B-4A53-9AFF-11492F14A501}"/>
    <cellStyle name="Normal 8" xfId="155" xr:uid="{F52E7ABE-B787-46C3-A3BD-A1AD8E5CA22B}"/>
    <cellStyle name="Normal 9" xfId="171" xr:uid="{8365F151-2968-40C9-9A79-C071464B082F}"/>
    <cellStyle name="Normal 9 2" xfId="229" xr:uid="{CF7AAEB4-D0C6-4E4A-8A1C-E1D6DFFC1A9D}"/>
    <cellStyle name="Normal_PP-II" xfId="22" xr:uid="{D070AA9F-6522-4E8D-AEE0-E803E9EA8D9E}"/>
    <cellStyle name="Normal_PP-VI" xfId="23" xr:uid="{51D88C01-7336-45F5-9C8F-57801F538137}"/>
    <cellStyle name="Nota 2" xfId="104" xr:uid="{16BD0B70-BA87-46DE-92DF-EDD3082EEA2E}"/>
    <cellStyle name="Porcentagem 2" xfId="10" xr:uid="{2CE0CF8F-4AF9-4033-9125-C15770522870}"/>
    <cellStyle name="Porcentagem 2 2" xfId="107" xr:uid="{4D6DA1A8-89AF-4684-92F7-0AC9B63E5A24}"/>
    <cellStyle name="Porcentagem 2 3" xfId="106" xr:uid="{D530966A-177D-487C-BB37-F7060DBC4FE0}"/>
    <cellStyle name="Porcentagem 2 4" xfId="156" xr:uid="{8FEBF2C1-EF61-499F-863F-B91612934443}"/>
    <cellStyle name="Porcentagem 2 5" xfId="240" xr:uid="{AAD746AD-C4BD-4A53-8BF4-FCAFB188A60E}"/>
    <cellStyle name="Porcentagem 2 6" xfId="250" xr:uid="{2DC5A937-0C30-4C33-BA7C-F6809D97AC4E}"/>
    <cellStyle name="Porcentagem 2 7" xfId="253" xr:uid="{7508B741-A37F-4DD8-8BCA-79F7C91DB3C6}"/>
    <cellStyle name="Porcentagem 2 8" xfId="38" xr:uid="{590B4958-B9E8-4093-8A49-00A7F09C437D}"/>
    <cellStyle name="Porcentagem 21" xfId="6" xr:uid="{F2728C3A-B275-4F51-AB94-7FB1063F80A7}"/>
    <cellStyle name="Porcentagem 3" xfId="4" xr:uid="{2566525B-2F80-43DC-A4AA-DC35EF8C1F0F}"/>
    <cellStyle name="Porcentagem 3 2" xfId="145" xr:uid="{0693EC9F-AAAC-449D-8CFA-88EF9D03895F}"/>
    <cellStyle name="Porcentagem 3 3" xfId="48" xr:uid="{B7DEC2C1-1803-447C-BC82-CB8652E27AE1}"/>
    <cellStyle name="Porcentagem 3 4" xfId="264" xr:uid="{867B70D6-7C20-46D5-A5B8-8C6F0360A560}"/>
    <cellStyle name="Porcentagem 4" xfId="14" xr:uid="{F52CE526-521F-4CF1-84B5-764523382E30}"/>
    <cellStyle name="Porcentagem 4 2" xfId="169" xr:uid="{F2A70A79-CBAB-49AA-B13D-7D039A91CBA3}"/>
    <cellStyle name="Porcentagem 4 2 2" xfId="227" xr:uid="{FB23129E-632D-411E-B2F3-B88DD169232F}"/>
    <cellStyle name="Porcentagem 4 3" xfId="192" xr:uid="{B10011C7-E198-4C9E-B6DB-6453DAF00F13}"/>
    <cellStyle name="Porcentagem 4 4" xfId="53" xr:uid="{D45FDE70-0C89-41DF-B51D-9AADAE044127}"/>
    <cellStyle name="Porcentagem 5" xfId="17" xr:uid="{855A35A4-3088-4892-B842-3AED5CB0F67F}"/>
    <cellStyle name="Porcentagem 5 2" xfId="177" xr:uid="{9C1C4FCA-A9E2-4574-A563-48E9138B23F7}"/>
    <cellStyle name="Porcentagem 5 2 2" xfId="234" xr:uid="{9315295F-F6F8-4FE7-938D-14D537275B04}"/>
    <cellStyle name="Porcentagem 5 2 3" xfId="243" xr:uid="{6603DFB2-9EF4-4F33-9CC8-1438877C8D2C}"/>
    <cellStyle name="Porcentagem 5 2 5 2" xfId="268" xr:uid="{4B61B11A-3B76-418A-ADD7-DDAE4FE18DB4}"/>
    <cellStyle name="Porcentagem 5 3" xfId="105" xr:uid="{405909C5-0F22-44E1-AD6C-DF7589DFC302}"/>
    <cellStyle name="Porcentagem 6" xfId="130" xr:uid="{DA795CA1-6C30-4643-8EB5-EAA8ACE044FB}"/>
    <cellStyle name="Porcentagem 7" xfId="133" xr:uid="{C62A1157-3724-4AE6-A8C5-00BAD14AC686}"/>
    <cellStyle name="Porcentagem 7 2" xfId="217" xr:uid="{B8AAB837-D22C-4B15-A1A0-E04225E73B0C}"/>
    <cellStyle name="Porcentagem 8" xfId="174" xr:uid="{BA5A070E-084A-4B2C-8CD0-CF71E51167EC}"/>
    <cellStyle name="Porcentagem 8 2" xfId="231" xr:uid="{56825957-6457-4B1F-9CDE-F56F2483185E}"/>
    <cellStyle name="Porcentagem 9" xfId="51" xr:uid="{7A05F9C2-00C1-4FFF-B0E1-4789C1781556}"/>
    <cellStyle name="Saída 2" xfId="108" xr:uid="{3787A885-1188-4E4D-BB4E-7F41F74EE3C7}"/>
    <cellStyle name="Separador de milhares 2" xfId="157" xr:uid="{7486A6EB-20DC-455F-98A7-EAC9E04B3845}"/>
    <cellStyle name="Separador de milhares 2 2" xfId="158" xr:uid="{E050721E-2799-4B94-9193-D4387B8BF97B}"/>
    <cellStyle name="Separador de milhares 2 2 2" xfId="221" xr:uid="{C61112B8-D404-4211-81EC-676EA6F3C31A}"/>
    <cellStyle name="Separador de milhares 2 3" xfId="220" xr:uid="{5CE276D9-74A9-45A8-8A6E-F9B5E14B89C6}"/>
    <cellStyle name="Separador de milhares 3" xfId="159" xr:uid="{3660266D-3A10-4A8E-9757-AFAC7E7A626D}"/>
    <cellStyle name="TableStyleLight1" xfId="49" xr:uid="{E9C4363B-2C17-4CFC-A137-20CA67D8BA1B}"/>
    <cellStyle name="TableStyleLight1 2" xfId="160" xr:uid="{A1A939A9-2D6A-469C-B9A7-B95F7BCFA464}"/>
    <cellStyle name="TableStyleLight1 2 2" xfId="265" xr:uid="{44ED0B63-8251-445D-8BC1-5E0C9D84DFBE}"/>
    <cellStyle name="Texto de Aviso 2" xfId="109" xr:uid="{C8EFF1EE-C41D-4CEE-86C6-7C255D1F09AE}"/>
    <cellStyle name="Texto Explicativo 2" xfId="110" xr:uid="{CCDE0735-07FA-47F0-8EEB-84ABE44D0F8F}"/>
    <cellStyle name="Título 1 1" xfId="112" xr:uid="{BA6D1950-8776-492C-B630-ABDA66A3148B}"/>
    <cellStyle name="Título 1 1 2" xfId="161" xr:uid="{7C0CB0A4-1C2D-4CE5-AB0C-C2FB2C709AA0}"/>
    <cellStyle name="Título 1 2" xfId="111" xr:uid="{C4B7FDD5-0A0C-4136-87E8-DFC35A2DFA54}"/>
    <cellStyle name="Título 2 2" xfId="113" xr:uid="{2CF20665-9ACA-4B18-BE93-21E140F32A5F}"/>
    <cellStyle name="Título 3 2" xfId="114" xr:uid="{365D7861-15C2-4BBB-A80D-02C8965178F6}"/>
    <cellStyle name="Título 3 2 2" xfId="194" xr:uid="{00007347-6137-446E-86F6-D4663C09A511}"/>
    <cellStyle name="Título 4 2" xfId="115" xr:uid="{3B260914-3A21-4B7D-A336-0FA67F69B3E4}"/>
    <cellStyle name="Total 2" xfId="116" xr:uid="{CE800724-A08E-4AC7-B1CE-F3983005A9E8}"/>
    <cellStyle name="Vírgula 10" xfId="263" xr:uid="{F703F7EE-B78A-4EED-8304-E12A661E8A4D}"/>
    <cellStyle name="Vírgula 11" xfId="24" xr:uid="{9509F379-24A4-49AC-9CA6-23E0D484C3FA}"/>
    <cellStyle name="Vírgula 2" xfId="9" xr:uid="{45C5887A-75CC-4ED4-9B27-522D67C7330E}"/>
    <cellStyle name="Vírgula 2 2" xfId="15" xr:uid="{6608FC42-0B91-4043-9034-DE67C4365B37}"/>
    <cellStyle name="Vírgula 2 2 2" xfId="46" xr:uid="{B5415FC1-5BC3-4063-B21F-AA87EF8FCDDE}"/>
    <cellStyle name="Vírgula 2 3" xfId="18" xr:uid="{0CCA82B7-45A9-42D8-99CC-EE2C7F11B0D7}"/>
    <cellStyle name="Vírgula 2 3 2" xfId="119" xr:uid="{2A5D3D2C-DB18-4749-9F95-D075BFF015B1}"/>
    <cellStyle name="Vírgula 2 4" xfId="118" xr:uid="{D37C6176-D29B-4535-AF06-2823F1BD1B53}"/>
    <cellStyle name="Vírgula 2 4 2" xfId="209" xr:uid="{788BA36D-0DDA-40D4-BB63-EBF8EFCEF92C}"/>
    <cellStyle name="Vírgula 2 5" xfId="162" xr:uid="{FFF6DE7D-5848-4FF1-84DB-84C80C0D7E33}"/>
    <cellStyle name="Vírgula 2 5 2" xfId="222" xr:uid="{AEE2AE45-7466-405C-9990-8857772AAE81}"/>
    <cellStyle name="Vírgula 2 6" xfId="35" xr:uid="{037D9627-6F87-4F61-9EB0-55DCD897A392}"/>
    <cellStyle name="Vírgula 21" xfId="8" xr:uid="{66D93330-87CF-4F1B-99CE-40626E93C6E5}"/>
    <cellStyle name="Vírgula 3" xfId="13" xr:uid="{6F046DE0-8FB8-4EA2-9F6D-2C155A3140D2}"/>
    <cellStyle name="Vírgula 3 2" xfId="178" xr:uid="{619D9ED7-4D8A-437C-82A4-94CFA2BA6D4A}"/>
    <cellStyle name="Vírgula 3 3" xfId="41" xr:uid="{819A0E8D-5261-4307-82EE-02BC1A07CA7B}"/>
    <cellStyle name="Vírgula 4" xfId="19" xr:uid="{36FB6184-9A74-4DEA-B87D-95B5777CE523}"/>
    <cellStyle name="Vírgula 4 2" xfId="165" xr:uid="{B1FCA369-AA39-4FA1-B6E0-804360A3C771}"/>
    <cellStyle name="Vírgula 4 2 2" xfId="223" xr:uid="{5B6340B3-7F84-45E1-BB38-E359B346FE29}"/>
    <cellStyle name="Vírgula 4 3" xfId="42" xr:uid="{85E0B72B-BEE4-4A21-A29F-6AB677365BDA}"/>
    <cellStyle name="Vírgula 5" xfId="29" xr:uid="{0C1EAE44-2CA6-43BB-88CC-460E892BEF4A}"/>
    <cellStyle name="Vírgula 5 2" xfId="120" xr:uid="{EF3B9CF6-941C-4C26-940D-B3DBB9962CF7}"/>
    <cellStyle name="Vírgula 5 3" xfId="168" xr:uid="{AB83F9AE-4AB6-40C7-9B10-154D9C940BD7}"/>
    <cellStyle name="Vírgula 5 3 2" xfId="226" xr:uid="{07B46864-8FCF-4AAD-A1A9-684A0AC5BB78}"/>
    <cellStyle name="Vírgula 6" xfId="121" xr:uid="{B2035402-A605-4A31-802A-F492B0658950}"/>
    <cellStyle name="Vírgula 7" xfId="117" xr:uid="{A74642E6-CA69-44F9-8196-2A24897A96D3}"/>
    <cellStyle name="Vírgula 7 2" xfId="208" xr:uid="{A96DB94F-E7E2-4489-8205-7A29EA24CBE5}"/>
    <cellStyle name="Vírgula 7 2 2" xfId="271" xr:uid="{F665D720-1331-4529-AE9A-B47998B57F6C}"/>
    <cellStyle name="Vírgula 7 2 7" xfId="266" xr:uid="{362DD86D-CE14-47F8-9034-BEA30A487C07}"/>
    <cellStyle name="Vírgula 8" xfId="128" xr:uid="{B21B652A-F567-4C9D-AD69-237B06EDA6C6}"/>
    <cellStyle name="Vírgula 9" xfId="132" xr:uid="{D84187B6-20B6-438C-972B-3BE0F13C7E02}"/>
    <cellStyle name="Vírgula 9 2" xfId="216" xr:uid="{210AA873-11AF-477E-A5DA-8BB5C9F3C0AD}"/>
    <cellStyle name="Vírgula0" xfId="163" xr:uid="{68C173E5-8024-4398-B96F-24098084AD97}"/>
    <cellStyle name="Vírgula0 2" xfId="164" xr:uid="{296A2841-BF1D-42B8-905F-E00407A3E23C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externalLink" Target="externalLinks/externalLink46.xml"/><Relationship Id="rId55" Type="http://schemas.openxmlformats.org/officeDocument/2006/relationships/calcChain" Target="calcChain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8" Type="http://schemas.openxmlformats.org/officeDocument/2006/relationships/externalLink" Target="externalLinks/externalLink4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289694854842121E-2"/>
          <c:y val="8.1264945293774066E-2"/>
          <c:w val="0.92838603403946152"/>
          <c:h val="0.77889082982579116"/>
        </c:manualLayout>
      </c:layout>
      <c:scatterChart>
        <c:scatterStyle val="lineMarker"/>
        <c:varyColors val="0"/>
        <c:ser>
          <c:idx val="0"/>
          <c:order val="0"/>
          <c:tx>
            <c:v>CUSTOS MENSAIS</c:v>
          </c:tx>
          <c:xVal>
            <c:strRef>
              <c:f>'4 - Cronograma'!$E$6:$AF$6</c:f>
              <c:strCache>
                <c:ptCount val="28"/>
                <c:pt idx="0">
                  <c:v>1º MÊS</c:v>
                </c:pt>
                <c:pt idx="1">
                  <c:v>2º MÊS</c:v>
                </c:pt>
                <c:pt idx="2">
                  <c:v>3º MÊS</c:v>
                </c:pt>
                <c:pt idx="3">
                  <c:v>4º MÊS</c:v>
                </c:pt>
                <c:pt idx="4">
                  <c:v>5º MÊS</c:v>
                </c:pt>
                <c:pt idx="5">
                  <c:v>6º MÊS</c:v>
                </c:pt>
                <c:pt idx="6">
                  <c:v>7º MÊS</c:v>
                </c:pt>
                <c:pt idx="7">
                  <c:v>8º MÊS</c:v>
                </c:pt>
                <c:pt idx="8">
                  <c:v>9º MÊS</c:v>
                </c:pt>
                <c:pt idx="9">
                  <c:v>10º MÊS</c:v>
                </c:pt>
                <c:pt idx="10">
                  <c:v>11º MÊS</c:v>
                </c:pt>
                <c:pt idx="11">
                  <c:v>12º MÊS</c:v>
                </c:pt>
                <c:pt idx="12">
                  <c:v>13º MÊS</c:v>
                </c:pt>
                <c:pt idx="13">
                  <c:v>14º MÊS</c:v>
                </c:pt>
                <c:pt idx="14">
                  <c:v>15º MÊS</c:v>
                </c:pt>
                <c:pt idx="15">
                  <c:v>16º MÊS</c:v>
                </c:pt>
                <c:pt idx="16">
                  <c:v>17º MÊS</c:v>
                </c:pt>
                <c:pt idx="17">
                  <c:v>18º MÊS</c:v>
                </c:pt>
                <c:pt idx="18">
                  <c:v>19º MÊS</c:v>
                </c:pt>
                <c:pt idx="19">
                  <c:v>20º MÊS</c:v>
                </c:pt>
                <c:pt idx="20">
                  <c:v>21º MÊS</c:v>
                </c:pt>
                <c:pt idx="21">
                  <c:v>22º MÊS</c:v>
                </c:pt>
                <c:pt idx="22">
                  <c:v>23º MÊS</c:v>
                </c:pt>
                <c:pt idx="23">
                  <c:v>24º MÊS</c:v>
                </c:pt>
                <c:pt idx="24">
                  <c:v>25º MÊS</c:v>
                </c:pt>
                <c:pt idx="25">
                  <c:v>26º MÊS</c:v>
                </c:pt>
                <c:pt idx="26">
                  <c:v>27º MÊS</c:v>
                </c:pt>
                <c:pt idx="27">
                  <c:v>28º MÊS</c:v>
                </c:pt>
              </c:strCache>
            </c:strRef>
          </c:xVal>
          <c:yVal>
            <c:numRef>
              <c:f>'4 - Cronograma'!$E$47:$AF$47</c:f>
              <c:numCache>
                <c:formatCode>_("R$"* #,##0.00_);_("R$"* \(#,##0.00\);_("R$"* "-"??_);_(@_)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EE2-47A1-B825-9650C1520673}"/>
            </c:ext>
          </c:extLst>
        </c:ser>
        <c:ser>
          <c:idx val="1"/>
          <c:order val="1"/>
          <c:tx>
            <c:v>CUSTOS ACUMULADOS</c:v>
          </c:tx>
          <c:xVal>
            <c:strRef>
              <c:f>'4 - Cronograma'!$E$6:$AF$6</c:f>
              <c:strCache>
                <c:ptCount val="28"/>
                <c:pt idx="0">
                  <c:v>1º MÊS</c:v>
                </c:pt>
                <c:pt idx="1">
                  <c:v>2º MÊS</c:v>
                </c:pt>
                <c:pt idx="2">
                  <c:v>3º MÊS</c:v>
                </c:pt>
                <c:pt idx="3">
                  <c:v>4º MÊS</c:v>
                </c:pt>
                <c:pt idx="4">
                  <c:v>5º MÊS</c:v>
                </c:pt>
                <c:pt idx="5">
                  <c:v>6º MÊS</c:v>
                </c:pt>
                <c:pt idx="6">
                  <c:v>7º MÊS</c:v>
                </c:pt>
                <c:pt idx="7">
                  <c:v>8º MÊS</c:v>
                </c:pt>
                <c:pt idx="8">
                  <c:v>9º MÊS</c:v>
                </c:pt>
                <c:pt idx="9">
                  <c:v>10º MÊS</c:v>
                </c:pt>
                <c:pt idx="10">
                  <c:v>11º MÊS</c:v>
                </c:pt>
                <c:pt idx="11">
                  <c:v>12º MÊS</c:v>
                </c:pt>
                <c:pt idx="12">
                  <c:v>13º MÊS</c:v>
                </c:pt>
                <c:pt idx="13">
                  <c:v>14º MÊS</c:v>
                </c:pt>
                <c:pt idx="14">
                  <c:v>15º MÊS</c:v>
                </c:pt>
                <c:pt idx="15">
                  <c:v>16º MÊS</c:v>
                </c:pt>
                <c:pt idx="16">
                  <c:v>17º MÊS</c:v>
                </c:pt>
                <c:pt idx="17">
                  <c:v>18º MÊS</c:v>
                </c:pt>
                <c:pt idx="18">
                  <c:v>19º MÊS</c:v>
                </c:pt>
                <c:pt idx="19">
                  <c:v>20º MÊS</c:v>
                </c:pt>
                <c:pt idx="20">
                  <c:v>21º MÊS</c:v>
                </c:pt>
                <c:pt idx="21">
                  <c:v>22º MÊS</c:v>
                </c:pt>
                <c:pt idx="22">
                  <c:v>23º MÊS</c:v>
                </c:pt>
                <c:pt idx="23">
                  <c:v>24º MÊS</c:v>
                </c:pt>
                <c:pt idx="24">
                  <c:v>25º MÊS</c:v>
                </c:pt>
                <c:pt idx="25">
                  <c:v>26º MÊS</c:v>
                </c:pt>
                <c:pt idx="26">
                  <c:v>27º MÊS</c:v>
                </c:pt>
                <c:pt idx="27">
                  <c:v>28º MÊS</c:v>
                </c:pt>
              </c:strCache>
            </c:strRef>
          </c:xVal>
          <c:yVal>
            <c:numRef>
              <c:f>'4 - Cronograma'!$E$48:$AF$48</c:f>
              <c:numCache>
                <c:formatCode>_("R$"* #,##0.00_);_("R$"* \(#,##0.00\);_("R$"* "-"??_);_(@_)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EE2-47A1-B825-9650C1520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757568"/>
        <c:axId val="155763840"/>
      </c:scatterChart>
      <c:valAx>
        <c:axId val="155757568"/>
        <c:scaling>
          <c:orientation val="minMax"/>
          <c:max val="20"/>
          <c:min val="1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pt-BR"/>
                  <a:t>PERÍODO DO ANDAMENTO DA OBRA EM MESES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55763840"/>
        <c:crosses val="autoZero"/>
        <c:crossBetween val="midCat"/>
        <c:majorUnit val="1"/>
      </c:valAx>
      <c:valAx>
        <c:axId val="155763840"/>
        <c:scaling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pt-BR"/>
                  <a:t>CUSTOS (MILHÕES DE R$)</a:t>
                </a:r>
              </a:p>
            </c:rich>
          </c:tx>
          <c:layout>
            <c:manualLayout>
              <c:xMode val="edge"/>
              <c:yMode val="edge"/>
              <c:x val="5.1809176345625424E-3"/>
              <c:y val="0.35089686078396964"/>
            </c:manualLayout>
          </c:layout>
          <c:overlay val="0"/>
        </c:title>
        <c:numFmt formatCode="_(&quot;R$&quot;* #,##0.00_);_(&quot;R$&quot;* \(#,##0.00\);_(&quot;R$&quot;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55757568"/>
        <c:crosses val="autoZero"/>
        <c:crossBetween val="midCat"/>
        <c:dispUnits>
          <c:builtInUnit val="millions"/>
        </c:dispUnits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7675587472387069E-2"/>
          <c:y val="9.7480043910173883E-2"/>
          <c:w val="0.15027909267939812"/>
          <c:h val="0.1032028225387489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163" footer="0.3149606200000016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57</xdr:row>
      <xdr:rowOff>81643</xdr:rowOff>
    </xdr:from>
    <xdr:to>
      <xdr:col>32</xdr:col>
      <xdr:colOff>0</xdr:colOff>
      <xdr:row>83</xdr:row>
      <xdr:rowOff>160544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7941634-33F6-4788-A2BF-D1F350B2CB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0.36459</cdr:x>
      <cdr:y>0.0117</cdr:y>
    </cdr:from>
    <cdr:to>
      <cdr:x>0.68883</cdr:x>
      <cdr:y>0.06383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4766409" y="62796"/>
          <a:ext cx="4239045" cy="2796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pt-BR" sz="1000" b="1">
              <a:latin typeface="Arial" pitchFamily="34" charset="0"/>
              <a:cs typeface="Arial" pitchFamily="34" charset="0"/>
            </a:rPr>
            <a:t>EVOLUÇÃO</a:t>
          </a:r>
          <a:r>
            <a:rPr lang="pt-BR" sz="1000" b="1" baseline="0">
              <a:latin typeface="Arial" pitchFamily="34" charset="0"/>
              <a:cs typeface="Arial" pitchFamily="34" charset="0"/>
            </a:rPr>
            <a:t> DO DESEMBOLSO FINANCEIRO DAS OBRAS</a:t>
          </a:r>
          <a:endParaRPr lang="pt-BR" sz="1000" b="1">
            <a:latin typeface="Arial" pitchFamily="34" charset="0"/>
            <a:cs typeface="Arial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SETOR%20DE%20PROJETOS\PATO\PATO%20Ricardo%20-%20BR-262_km%20466,5%20-%20km%20600,8\Meus%20documentos\pato2004br262\composi&#231;&#227;opadr&#227;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SETOR%20DE%20PROJETOS\PATO\PATO%20Ricardo%20-%20BR-262_km%20466,5%20-%20km%20600,8\BR-158%20-%20Km%20141,7%20ao%20271,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Orlando\DNIT\Projetos\Viaduto%20Serra\Documents%20and%20Settings\rogerio.lobo\Desktop\Rog&#233;rio%20L&#244;bo\Diversos\Editais\BR%20364%20RO\C&#243;pia%20de%20CustosSupervis&#227;o-ANEXOS%20IV-A%20e%20IV-B-BR364AC-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rlando\DNIT\Projetos\Viaduto%20Serra\Documents%20and%20Settings\rogerio.lobo\Desktop\Rog&#233;rio%20L&#244;bo\Diversos\Editais\BR%20364%20RO\C&#243;pia%20de%20CustosSupervis&#227;o-ANEXOS%20IV-A%20e%20IV-B-BR364AC-R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Users\Elidiane\AppData\Local\Temp\Rar$DI00.332\Custo%20Mobiliza+&#186;+&#250;o%20e%20Desmobiliza+&#186;+&#250;o%20Rev%201-&#166;%20SEG_48,3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Arquivos_trabalho\Reuni&#227;o%20-%2029.07.10\PROJETO%20B&#193;SICO%20-%20MODELO\Volume%204%20-%20Or&#231;amento%20e%20Plano%20de%20Execu&#231;&#227;o\3%20-%20Demonstrativo%20do%20Or&#231;amento\3.2-Canteiro_e_Manutencao\3.2-Canteiro_e_Manutenca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\d\Backup%20Laercio\PARTI&#199;&#195;O_C\DNIT%20-%20Travessias%20Urbanas\Agua%20Boa\Or&#231;amento%20da%20Minuta%20(Trav%20Urb%20Agua%20Boa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ana\dados\Diversos\PROTOTIPO%20DE%20MEDI&#199;&#195;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bra%20n&#186;%20300\Planilha%20de%20quantidad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Projeto%20Caititua%20a%20Lagoas\ZE%20COSTA%202010\PPBR%20O&amp;M%202010\Planilhas%20de%20O%20e%20M%20%20-%20O&amp;M%20PPBR%20vers&#227;o%20final%2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DOCUME~1\LAERCI~1\CONFIG~1\Temp\IM\Custo%20Mobiliza&#231;&#227;o%20e%20Desmobiliza&#231;&#227;o%20Duplica&#231;&#227;o_42,4%20k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Documents%20and%20Settings\FRANCISCO.ALMEIDA.STRATA\Configura&#231;&#245;es%20locais\Temporary%20Internet%20Files\OLK35\ARQ\PROPOSTA\CMPREORC.XLW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_1\tec1\ARQ\SOLOTEC\BR-476\VIGA\ANALIS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Temp\Baixo%20Acara&#250;\Relat&#243;rio%20de%20S&#237;ntese\Relat&#243;rio%20Final%20(Guy)\Planilhas%20Or&#231;amento\Pr%20Etap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BR-242%20PROJETO%20DOC\Or&#231;amento%201&#186;%20Segm%20Revisado%2013.07.09\Or&#231;amento%20da%20Minuta%20BR-242_(SICRO%20JULHO_09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arquivos\Santana%20do%20Piau&#237;\Pt-2006\funasa2006\SAA%20135%20mil\rev01\SAA-Santana-Or&#231;amentoREV01_DM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PSB\Downloads\Proposta%20Finaceir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Modelo%20Medi&#231;&#227;o%20(Triunfo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2&#170;%20Medi&#231;&#227;o%20-%20MT%20170%20-%20Juina%20-%20simula&#231;&#227;o%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3BB5C48\01%20_%20Orc.%20Gerenciamento%20SantaCatarina%20rev%201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SETOR%20DE%20PROJETOS\PATO\PATO%20Ricardo%20-%20BR-262_km%20466,5%20-%20km%20600,8\BR-262-PATOJAN07-ANASTACIO-GUAICURUS%20P%20ATUALIZA&#199;&#195;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ercio-jbs\projetos%20(d)\VERA-05dez2008\BR%20101-ALAGOAS%20-%20FECHAMENTO\BR%20163-PA%20-%20Or&#231;amento%20Final%20(26set)\BR163%20LOTE3%20Or&#231;amento%20Fina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Pessoal\Duplica&#231;&#227;o_MT\Projeto-executivo\Arquivos\1.Or&#231;amento-B&#193;SICO_BR-163_364_SET_2011_jun_1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P/GEORC/01%20-%20OR&#199;AMENTOS/2024/0%20-%20BDI_DETALHAMENTOS/VIGENTE_MAI-24%20SELIC%2010,50%25-SEM%20DES/Detalhamento%20BDI%2020,42%25-%20Sem%20Desonera&#231;&#227;o-%20DER-DF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ana\dados\MT-170%20(BRASNORTE%20-%20AGRIMAT)\2&#170;%20medi&#231;&#227;o%20Agrimat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6FC2155\Pr%20Etap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\Projetos\Projetos\CODEVASF\Automa&#231;&#227;o%20Itaparica%202011\temp\PROJETEC\SOUSA\Varzeas%20de%20Sousa\K2%20Varzeas%20de%20Sousa\Pr%20Etap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victor.martin\Documents\Diversos\PARECER%20DE%20CUSTOS\Aguadas%20-%20Reforma%20e%20Readequa&#231;&#227;o%20Diversos%20Munic&#237;pios\Planilha%20de%20Aguadas%20-%20Parecer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PO-1146/Desktop/GEST&#195;O%20=%20CODEVASF/1.%20ADITIVO/1&#186;%20REPLANILHAMENTO/PLANILHA%20FINAL/Planilha%20Aditiva%20-%20EIXO%20NORTE%20-%20REPLAN.%2001%20-%20rev%2004.5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OI\Users\MM\Desktop\Planilha%20NOVO%20SICRO%20-%20MARM%20-%20final%20-%20Projeto%20NOVO%206%20-%20PE%2007-2020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Backup_Gecc\Meus%20documentos\Arquivos\RICARDO\encomind\MT%20170\Documents%20and%20Settings\Encomind\Desktop\Julio\MT-%20170%20JUINA\9&#170;%20Medi&#231;&#227;o%20-%20MT%20170%20Juina%20-%20Oficial-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ana\dados\MT-170%20(BRASNORTE%20-%20AGRIMAT%20100km)\Medi&#231;&#245;es%20Agrimat\Triunfo\Obra\Obra%20n&#186;%20199\2&#170;%20Repactua&#231;&#227;o\4&#170;%20medi&#231;&#227;o%20199%20ap&#243;s%202&#170;%20repactua&#231;&#227;o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AC-JURA\DIR\Tabela%20de%20Consultoria\AVigente\02a%20%20-%20Tabela%20para%20Or&#231;amentos%20de%20Consultoria%20Mensa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Diversos\PROTOTIPO%20DE%20MEDI&#199;&#195;O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00535\dyna01\ClaudioFerreira\Excel\OR960887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C-Jura\DIR\AA%20TRefer&#234;ncia\Ano%202011\01-Jan-11\01%20-%20Assessoria%20Super.%20do%20Cear&#225;\01%20-%20Or&#231;amento%20Assessoria%20SR-%20Cear&#225;%20-%20Mar-1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1\c\Documents%20and%20Settings\C%20arlos%20%20Machado\My%20Documents\Disco%201\BR-262-MS(3)\Anexos%20PGQ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PARTI&#199;&#195;O_C\Or&#231;amentos%20de%20Projetos\MT-361\CUSTHO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RIUNFO\vgrande\2&#170;MED-28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ata-06\projetos\2003\P199%20-%20Restauracao%20-%20MT-407%20-%20SEET\MT-358\Impressao%20definitiva\Or&#231;amento%20SICRO%20II1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PIR_MS\projetopir060lote2\OR&#199;AMENTO_jan08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it-cba-sr-f01\engenharia\windows\TEMP\1&#170;%20MED%20PROV%20B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mail-b.uol.com.br\cgi-bin\webmail\ARQUIVOS\OR&#199;AMENTO\Guia%20Lopes%20BR267\OR&#199;AMENTO%20E%20CRONOGRAMA%20GL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mail-b.uol.com.br\cgi-bin\webmail\ARQUIVOS\OR&#199;AMENTO\Resumo_Cronograma_Maracaju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IM\04_Acompanhamento%20de%20empreendimentos\UOH\Canal%20do%20Sert&#227;o%20Baiano\01_Documentos%20Gerais\09%20EDITAL%2007-2026\Volume%202_Or&#231;amento_Onerado_Obra_CSB_corrigido_EVENTOGRAMA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IM\04_Acompanhamento%20de%20empreendimentos\UOH\Canal%20do%20Sert&#227;o%20Baiano\01_Documentos%20Gerais\09%20EDITAL%2007-2026\01.%20ARQUIVOS%20ELABORADOS\03.%20Anexo%20%20III%20Quadro%20Resumo%20Or&#231;amento%20V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Composições"/>
      <sheetName val="CUSTO MATERIAIS"/>
      <sheetName val="Plan1"/>
      <sheetName val="REFLEXO FIN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MAT PLACA"/>
      <sheetName val="SERVIÇOS"/>
      <sheetName val="ORÇAMENTO"/>
      <sheetName val="TLCB5"/>
      <sheetName val="TLMR"/>
      <sheetName val="TLCC4"/>
      <sheetName val="TLMB"/>
      <sheetName val="TCCB10"/>
      <sheetName val="CRONOGAMA 1º"/>
      <sheetName val="CRONOGAMA 2º"/>
      <sheetName val="COMPAUTO"/>
      <sheetName val="COMPSERVENC"/>
      <sheetName val="COMPMOTSER"/>
      <sheetName val="COMPMOTSER (2)"/>
      <sheetName val="COMPOSIÇÕES2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ultoria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ultoria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MOBILXDESMOB"/>
      <sheetName val="Transp. Eqpts"/>
      <sheetName val="Mat Asf"/>
      <sheetName val="DMT modelo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 Canteiro"/>
      <sheetName val="Manutenção"/>
      <sheetName val="Orçamento"/>
      <sheetName val="Mat Asf"/>
      <sheetName val="RESUMO-DVOP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ção Extenso"/>
      <sheetName val="Minuta"/>
      <sheetName val="Resumo"/>
      <sheetName val="Enc Sociais"/>
      <sheetName val="Tabela de Materiais"/>
      <sheetName val="Escala Salarial"/>
      <sheetName val="Tabela de Equip"/>
      <sheetName val="Desmat 0,15"/>
      <sheetName val="DMT 50m"/>
      <sheetName val="DMT 50a200C"/>
      <sheetName val="DMT 200a400C"/>
      <sheetName val="DMT 600a800C"/>
      <sheetName val="DMT 800a1000C"/>
      <sheetName val="DMT 1000a1200C"/>
      <sheetName val="DMT 1200a1400C"/>
      <sheetName val="DMT 1400a1600C"/>
      <sheetName val="DMT 2000a3000C"/>
      <sheetName val="DMT ATÉ 7,0 km"/>
      <sheetName val="Aterro95%"/>
      <sheetName val="Aterro100%"/>
      <sheetName val="Regula"/>
      <sheetName val="Sub-base"/>
      <sheetName val="Base"/>
      <sheetName val="Transp. casc"/>
      <sheetName val="Imprimação"/>
      <sheetName val="Pintura de Ligação"/>
      <sheetName val="PMF"/>
      <sheetName val="Usinagem PMF"/>
      <sheetName val="Transp. rod n pav"/>
      <sheetName val="Transp. rod pav"/>
      <sheetName val="Rem mecaniz"/>
      <sheetName val="Transp. Comercial"/>
      <sheetName val="Esc mec vala"/>
      <sheetName val="BSTC 0,60m"/>
      <sheetName val="BSTC 0,80m"/>
      <sheetName val="BSTC 1,20m"/>
      <sheetName val="Boca BSTC 0,60m"/>
      <sheetName val="Boca BSTC 0,80m"/>
      <sheetName val="Boca BSTC 1,00m"/>
      <sheetName val="Boca BSTC 1,20m"/>
      <sheetName val="BDTC 1,00m"/>
      <sheetName val="BDTC 1,20m"/>
      <sheetName val="Boca BDTC 1,00m"/>
      <sheetName val="Boca BDTC 1,20m"/>
      <sheetName val="BTTC 1,00m"/>
      <sheetName val="BTTC 1,20m"/>
      <sheetName val="Boca BTTC 1,00m"/>
      <sheetName val="Boca BTTC 1,20m"/>
      <sheetName val="CORPO BDCC 1,50 x 1,50"/>
      <sheetName val="CORPO BTCC 1,50 x 2,00"/>
      <sheetName val="CORPO BTCC 2,00 x 2,00"/>
      <sheetName val="CORPO BTCC 2,50 x 2,50 "/>
      <sheetName val="CORPO BSCC 3,00 x 3,00"/>
      <sheetName val="BOCA BDCC 1,50 x 1,50"/>
      <sheetName val="BOCA BTCC 1,50 x 2,00"/>
      <sheetName val="BOCA BTCC 2,00 x 2,00"/>
      <sheetName val="BOCA BTCC 2,50 x 2,50"/>
      <sheetName val="Remoção bueiro exist"/>
      <sheetName val="BOCA BSCC 3,00 x 3,00"/>
      <sheetName val="Dreno DPS07"/>
      <sheetName val="SCC 01"/>
      <sheetName val="SCC 02"/>
      <sheetName val="SCC 03"/>
      <sheetName val="SCC 04"/>
      <sheetName val="SCC 05"/>
      <sheetName val="SCC 06"/>
      <sheetName val="BSD 02"/>
      <sheetName val="STC 01"/>
      <sheetName val="STC 02"/>
      <sheetName val="STC 04"/>
      <sheetName val="STC 06"/>
      <sheetName val="SZG 03"/>
      <sheetName val="MFC 01"/>
      <sheetName val="VPC 02"/>
      <sheetName val="VPC 04"/>
      <sheetName val="VPA 04"/>
      <sheetName val="MFC 03"/>
      <sheetName val="MFC 05"/>
      <sheetName val="CCS 01"/>
      <sheetName val="CCS 02"/>
      <sheetName val="CCS 03"/>
      <sheetName val="CCS 04"/>
      <sheetName val="CCS 08"/>
      <sheetName val="DAR 02"/>
      <sheetName val="DAR 03"/>
      <sheetName val="DAD 02"/>
      <sheetName val="EDA 01"/>
      <sheetName val="EDA 02"/>
      <sheetName val="BLS 01"/>
      <sheetName val="PVI 03"/>
      <sheetName val="CPV 01"/>
      <sheetName val="Tubul 40"/>
      <sheetName val="Tubul 60"/>
      <sheetName val="Tubul 80"/>
      <sheetName val="Tubul 100"/>
      <sheetName val="Tubul 100 (2)"/>
      <sheetName val="Tubul 120"/>
      <sheetName val="Tubul 120 (2)"/>
      <sheetName val="BLS 02"/>
      <sheetName val="TCC 01"/>
      <sheetName val="Pass sobre canal"/>
      <sheetName val="Lombada"/>
      <sheetName val="Cx BL tipo A"/>
      <sheetName val="Cx BL tipo A1"/>
      <sheetName val="DEB 01"/>
      <sheetName val="DEB 04"/>
      <sheetName val="DEB 05"/>
      <sheetName val="DEB 07"/>
      <sheetName val="DES 01"/>
      <sheetName val="DES 03"/>
      <sheetName val="DEB 08"/>
      <sheetName val="Cerca"/>
      <sheetName val="Hidrossem"/>
      <sheetName val="Ench Cant Cent"/>
      <sheetName val="Enleivamento"/>
      <sheetName val="Enleivamento (2)"/>
      <sheetName val="Calçadas"/>
      <sheetName val="Sonorizador"/>
      <sheetName val="Pintura faixa 2 anos"/>
      <sheetName val="Pintura setas zebrados"/>
      <sheetName val="Placa sinal"/>
      <sheetName val="Tacha refl"/>
      <sheetName val="Tachão Refletivo"/>
      <sheetName val="Alv tijolos"/>
      <sheetName val="Alv Pedra Argam"/>
      <sheetName val="Limp cam veg em jazida"/>
      <sheetName val="Expurgo de jazida"/>
      <sheetName val="Esc. de jazida"/>
      <sheetName val="Dente BSTC 60"/>
      <sheetName val="Dente BSTC 100"/>
      <sheetName val="Dente BSTC 120"/>
      <sheetName val="Dente BSTC 80"/>
      <sheetName val="Dente BDTC 100"/>
      <sheetName val="Dente BDTC 120"/>
      <sheetName val="Dente BTTC 120"/>
      <sheetName val="Aço CA25"/>
      <sheetName val="Aço CA50"/>
      <sheetName val="Aço CA60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Lastro Brita"/>
      <sheetName val="Concreto magro"/>
      <sheetName val="Concreto 10MPa"/>
      <sheetName val="Concreto 11MPa"/>
      <sheetName val="Concreto 12MPa"/>
      <sheetName val="Concreto 15MPa"/>
      <sheetName val="Concreto 18MPa"/>
      <sheetName val="Concreto 22MPa"/>
      <sheetName val="Concreto Cimento Portl"/>
      <sheetName val="Escor bueiros cel"/>
      <sheetName val="Concreto Ciclópico 12MPa"/>
      <sheetName val="Concreto Ciclópico 15MPa"/>
      <sheetName val="Argamassa 13"/>
      <sheetName val="Argamassa 14"/>
      <sheetName val="Grama p replantio"/>
      <sheetName val="Guia mad"/>
      <sheetName val="Escav Manual 1a cat"/>
      <sheetName val="Escav Man de Vala"/>
      <sheetName val="Escav Mec"/>
      <sheetName val="Compac Man"/>
      <sheetName val="RL-1C"/>
      <sheetName val="CM-30"/>
      <sheetName val="RR-2C"/>
      <sheetName val="Transp_Mat_Bet"/>
      <sheetName val="Transp_RR-2C"/>
      <sheetName val="macro"/>
      <sheetName val="Mat As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ício"/>
      <sheetName val="RESUMO-DVOP"/>
      <sheetName val="REAJU"/>
      <sheetName val="Crono Físico-Financeiro"/>
      <sheetName val="Mat Asf"/>
      <sheetName val="Meio fio"/>
      <sheetName val="Limpeza da faixa de domínio"/>
      <sheetName val="Remoção"/>
      <sheetName val="Compac alas"/>
      <sheetName val="OAC (2)"/>
      <sheetName val="OAC"/>
      <sheetName val="Regula"/>
      <sheetName val="Sub e base"/>
      <sheetName val="Imprimação"/>
      <sheetName val="TSD-FOG"/>
      <sheetName val="AGREGADOS"/>
      <sheetName val="Dreno"/>
      <sheetName val="Cerca"/>
      <sheetName val="Valeta"/>
      <sheetName val="Valeta (2)"/>
      <sheetName val="Valeta (3)"/>
      <sheetName val="DMT modelo (1)"/>
      <sheetName val="DMT modelo"/>
      <sheetName val="DMT_EV"/>
      <sheetName val="CÁLC.DMT-T"/>
      <sheetName val="DIST.MAT-T"/>
      <sheetName val="Croqui terra"/>
      <sheetName val="Aterro"/>
      <sheetName val="Defensa"/>
      <sheetName val="Grama"/>
      <sheetName val="Concreto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TE 1 (3)"/>
      <sheetName val="Memorial descritivo (2)"/>
      <sheetName val="RESUMO-DVOP (2)"/>
      <sheetName val="Aditivo DVOP"/>
      <sheetName val="Aditivo DVOP (2)"/>
      <sheetName val="Aditivo DVOP (4)"/>
      <sheetName val="Resumo Aditivo"/>
      <sheetName val="RESUMO"/>
      <sheetName val="Cronograma"/>
      <sheetName val="Leis sociais"/>
      <sheetName val="Plan2"/>
      <sheetName val="LOTE 1"/>
      <sheetName val="RELATÓRIO"/>
      <sheetName val="RESUMO-DVOP"/>
      <sheetName val="REAJU"/>
      <sheetName val="Crono Físico-Financeiro"/>
      <sheetName val="Plan3"/>
      <sheetName val="Memorial descritivo"/>
      <sheetName val="LOTE 1 (2)"/>
      <sheetName val="Desmat 0,15"/>
      <sheetName val="RESUMO_DVO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de pessoal "/>
      <sheetName val="Resumo serv e forn _ AT"/>
      <sheetName val="1-Orçamento de Instalação"/>
      <sheetName val="1.1.1-Móveis Escritório"/>
      <sheetName val="1.1.2-Instumentos e Ferramentas"/>
      <sheetName val="2.2-Adm Local"/>
      <sheetName val="Orçamento Serviços _ AT"/>
      <sheetName val="Administração"/>
      <sheetName val="Operação"/>
      <sheetName val="Manutenção"/>
      <sheetName val="Manutenção-Subestação"/>
      <sheetName val="Manut_ Subestação "/>
      <sheetName val="Custo Anual de Manut. de Subst."/>
      <sheetName val="3-Material de consumo"/>
      <sheetName val="4.1-Man_serv saz5 "/>
      <sheetName val="4.1A-Comp_Manut_CCivil"/>
      <sheetName val="4.2-Manut_ Canais _ AT"/>
      <sheetName val="4.3-Manut_ Adutoras_ AT"/>
      <sheetName val="4.2A-Comp_serv_saz"/>
      <sheetName val="4.4-Manut_estradas_AT"/>
      <sheetName val="4.4A-Comp_serv_saz_Estradas"/>
      <sheetName val="4.5-Manut_ Drenagem _ AT"/>
      <sheetName val="4.5A-Comp_drenagem"/>
      <sheetName val="5-Orçamento Fornecimento"/>
      <sheetName val="5.1-Veiculos"/>
      <sheetName val="5.2-Máquinas"/>
      <sheetName val="5.3-Peças de Reposição"/>
      <sheetName val="Encargos Sociais"/>
      <sheetName val="BDI Serviços "/>
      <sheetName val="BDI Fornecimento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MOBILXDESMOB"/>
      <sheetName val="Transp. Eqpts"/>
      <sheetName val="PE CAVALO"/>
      <sheetName val="RELATÓRIO"/>
      <sheetName val="Quadro DMT"/>
      <sheetName val="Custos Unitario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PGERA.XLS"/>
      <sheetName val="EQUIPE.XLS"/>
      <sheetName val="PRECORC.XLS"/>
    </sheetNames>
    <sheetDataSet>
      <sheetData sheetId="0" refreshError="1"/>
      <sheetData sheetId="1" refreshError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PRO-08"/>
      <sheetName val="ANALISES"/>
      <sheetName val="CRON.NOVO.ARIPUANA"/>
      <sheetName val="Custo do CM-30"/>
      <sheetName val="Cálculo"/>
      <sheetName val="Quadro + Gráfico"/>
      <sheetName val="Viga_Benkellman"/>
      <sheetName val="Conc 20"/>
      <sheetName val="memória de calculo_liquida"/>
      <sheetName val="Preços"/>
      <sheetName val="Desp. Apoio"/>
      <sheetName val="Proposta"/>
      <sheetName val="Carimbo de Nota"/>
      <sheetName val="Fresagem de Pista Ago-98"/>
      <sheetName val="P3"/>
      <sheetName val="PLANILHA ATUALIZADA"/>
      <sheetName val="Auxiliar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Custo_do_CM-30"/>
      <sheetName val="memória_de_calculo_liquida"/>
      <sheetName val="Quadro_+_Gráfico"/>
      <sheetName val="Desp__Apoio"/>
      <sheetName val="Tela"/>
      <sheetName val="Atualizacao"/>
      <sheetName val="Chuvas"/>
      <sheetName val="Medição"/>
      <sheetName val="COMPOS1"/>
      <sheetName val="RELATA"/>
      <sheetName val="PRO_08"/>
      <sheetName val="CAPA"/>
      <sheetName val="SUMÁRIO GERAL"/>
      <sheetName val="DIVISÓRIAS"/>
      <sheetName val="CAPA CD"/>
      <sheetName val="CABEÇALHO-RODAPÉ"/>
      <sheetName val="ABC"/>
      <sheetName val="ORÇAMENTO"/>
      <sheetName val="MEMÓRIA"/>
      <sheetName val="CRONOGRAMA"/>
      <sheetName val="BDI"/>
      <sheetName val="Encargos Sociais"/>
      <sheetName val="CPU"/>
      <sheetName val="Quadro Bueiros"/>
      <sheetName val="MP CUB"/>
      <sheetName val="Plan1"/>
      <sheetName val="CBR Jazida"/>
      <sheetName val="JAZIDAS"/>
      <sheetName val="plan"/>
      <sheetName val="Plan2"/>
      <sheetName val="RESUMO_AUT1"/>
      <sheetName val="Custo da Imprimação"/>
      <sheetName val="Custo da Pintura de Ligação"/>
      <sheetName val="RP-1 SB (3)"/>
      <sheetName val="Resumo Financeiro"/>
      <sheetName val=""/>
      <sheetName val="ROSTO"/>
      <sheetName val="7CONT FIN"/>
      <sheetName val="DG"/>
      <sheetName val="Entrada de Dados"/>
      <sheetName val="Ofício"/>
      <sheetName val="Dados do Contrato"/>
      <sheetName val="Boletim"/>
      <sheetName val="Resumo"/>
      <sheetName val="MT-358 Sin.Hor."/>
      <sheetName val="MT-358 Sin.Vert."/>
      <sheetName val="MT-358 Disp. Aux."/>
      <sheetName val="MT 220 Disp Aux"/>
      <sheetName val="Controle financeiro"/>
      <sheetName val="Linear"/>
      <sheetName val="Vert. item 1"/>
      <sheetName val="Horizontal"/>
      <sheetName val="Vertical"/>
      <sheetName val="Seg. e Canalizacao"/>
      <sheetName val="RELATÓRIO FOTOGRAFICO"/>
      <sheetName val="Pluviometria"/>
      <sheetName val="RESUMO DE DIÁRIO DE OBRAS"/>
      <sheetName val="Reajuste"/>
      <sheetName val="Cont.fin. Reajustamento"/>
      <sheetName val="Relatório-1ª med."/>
      <sheetName val="Viga_Benkellman1"/>
      <sheetName val="Estudo_Estatístico1"/>
      <sheetName val="Pro_-_10_norma_A1"/>
      <sheetName val="Pró_-_11_norma_B1"/>
      <sheetName val="Resumo_subtrechos_homgêneos1"/>
      <sheetName val="Demonstrativo_Dimensionamento1"/>
      <sheetName val="Camadas_Mat__Distintos1"/>
      <sheetName val="Relatório-1ª_med_"/>
      <sheetName val="Resumo Geral"/>
      <sheetName val="BANCO"/>
      <sheetName val="Acostamento - 129 - 122+10 LE"/>
      <sheetName val="Acostam. - 122+10 a 112 +10 LE"/>
      <sheetName val="Acost. 112+10 - 102"/>
      <sheetName val="Acost. 101+10 a 92 - LE"/>
      <sheetName val="Acost. 91+10 a 82 - LE"/>
      <sheetName val="ACOST. EST.81+10 A 72"/>
      <sheetName val="ACOST. EST. 71+10 A 62"/>
      <sheetName val="ACOST. Est. 61+10 a 52 - LE"/>
      <sheetName val="ACOST. 51+10 - 42"/>
      <sheetName val="ACOST. EST. 41+10 - 32 LE"/>
      <sheetName val="ACOST. 31+10 - 22 - LE"/>
      <sheetName val="acost . 21 - 12 "/>
      <sheetName val="Acost . 12 - 3"/>
      <sheetName val="Est. 31+10 a Est. 24+10 - LE"/>
      <sheetName val="Est. 42+10 a 32 -LE"/>
      <sheetName val="Est. 51 - Est. 43 - LD"/>
      <sheetName val="Est. 42 - Est. 37 - LD"/>
      <sheetName val="Est. 36 a Est. 31 - LD"/>
      <sheetName val="Est.38 - Est. 34 - EIXO"/>
      <sheetName val="Est. 33 - Est. 24 - EIXO"/>
      <sheetName val="Est. 24 - Est. 19 - completa"/>
      <sheetName val="EST. 18+10 A EST. 14 - COMPLETA"/>
      <sheetName val="Est. 51 a Est. 43 - LE - 14.50 "/>
      <sheetName val="EST. 13 +10 - EST. 10 - COMPL."/>
      <sheetName val="Est. 9 - Est. 5 - Completa"/>
      <sheetName val="Est. 4 a Est. 0 - completo"/>
      <sheetName val="BD"/>
      <sheetName val="TABELAS"/>
      <sheetName val="PROJETO"/>
      <sheetName val="BDI (EDITAL 2)"/>
      <sheetName val="Imai03"/>
      <sheetName val="NF 131"/>
      <sheetName val="ANALISES.XLS"/>
      <sheetName val="Read Me!"/>
      <sheetName val="Planilha orçamentária da PMJ"/>
      <sheetName val="B - Captação_Elevação 1a Etapa "/>
      <sheetName val="Quadro_+_Gráfico1"/>
      <sheetName val="RP-1_SB_(3)"/>
      <sheetName val="Custo_do_CM-301"/>
      <sheetName val="memória_de_calculo_liquida1"/>
      <sheetName val="Desp__Apoio1"/>
      <sheetName val="Carimbo_de_Nota"/>
      <sheetName val="Fresagem_de_Pista_Ago-98"/>
      <sheetName val="PLANILHA_ATUALIZADA"/>
      <sheetName val="Conc_20"/>
      <sheetName val="CRON_NOVO_ARIPUANA"/>
      <sheetName val="SUMÁRIO_GERAL"/>
      <sheetName val="CAPA_CD"/>
      <sheetName val="Encargos_Sociais"/>
      <sheetName val="Quadro_Bueiros"/>
      <sheetName val="MP_CUB"/>
      <sheetName val="CBR_Jazida"/>
      <sheetName val="Custo_da_Imprimação"/>
      <sheetName val="Custo_da_Pintura_de_Ligação"/>
      <sheetName val="Teor"/>
      <sheetName val="Equipam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ção Extenso"/>
      <sheetName val="Quadro Resumo"/>
      <sheetName val="Quadro Dem orç"/>
      <sheetName val="Cronograma"/>
      <sheetName val="Cronograma (2)"/>
      <sheetName val="Enc Sociais"/>
      <sheetName val="Tabela de Materiais"/>
      <sheetName val="Pesquisa Mercado"/>
      <sheetName val="Custo Mão-de-Obra"/>
      <sheetName val="Custo horário de Equip"/>
      <sheetName val="PE-Qd 25 Curva ABC"/>
      <sheetName val="Quadro PE-Qd 24"/>
      <sheetName val="Mob_Desmob"/>
      <sheetName val="Barracão_Edif."/>
      <sheetName val="Barracão_Depósito"/>
      <sheetName val="Desmat 0,15"/>
      <sheetName val="Desmat 0,15 a 0,30"/>
      <sheetName val="Desmat &gt;0,30"/>
      <sheetName val="DMT 50m"/>
      <sheetName val="DMT 50a200CARREG"/>
      <sheetName val="DMT 200a400CARREG"/>
      <sheetName val="DMT 200a400M"/>
      <sheetName val="DMT 50a200E"/>
      <sheetName val="DMT 200a400E"/>
      <sheetName val="DMT 400a600E"/>
      <sheetName val="DMT 600a800E"/>
      <sheetName val="DMT 800a1000E"/>
      <sheetName val="DMT 400a600CARREG"/>
      <sheetName val="DMT 600a800CARREG"/>
      <sheetName val="DMT 800a1000CARREG"/>
      <sheetName val="Escav. e carga mat. emprest"/>
      <sheetName val="DMT 1000a1200CARREG"/>
      <sheetName val="DMT 1400a1600CARREG"/>
      <sheetName val="DMT 1600a1800CARREG"/>
      <sheetName val="DMT 1800a2000CARREG"/>
      <sheetName val="DMT 2000a3000CARREG"/>
      <sheetName val="DMT 3000a5000CARREG"/>
      <sheetName val="SOLOS MOLES 200a400"/>
      <sheetName val="DMT 1000a1200E"/>
      <sheetName val="DMT 1200a1400E"/>
      <sheetName val="DMT 1400a1600E"/>
      <sheetName val="DMT 1600 a 1800E"/>
      <sheetName val="DMT 1800 a 2000E"/>
      <sheetName val="DMT 2000 a 3000E"/>
      <sheetName val="DMT 3000 a 5000E"/>
      <sheetName val="DMT &gt; 5000E"/>
      <sheetName val="Aterro95%"/>
      <sheetName val="Aterro100%"/>
      <sheetName val="Aterro de rocha"/>
      <sheetName val="Regula"/>
      <sheetName val="Sub-base"/>
      <sheetName val="Base"/>
      <sheetName val="Concreto Cimento portland"/>
      <sheetName val="Usinagem Concreto Cim portl"/>
      <sheetName val="Recomp base"/>
      <sheetName val="Imprimação"/>
      <sheetName val="Pintura de Ligação"/>
      <sheetName val="TSS c emulsão"/>
      <sheetName val="TSD c emulsão"/>
      <sheetName val="CBUQ_Capa"/>
      <sheetName val="FOG"/>
      <sheetName val="CBUQ_Binder"/>
      <sheetName val="Transp. casc."/>
      <sheetName val="Transp. Comercial"/>
      <sheetName val="Esc mec reat e comp"/>
      <sheetName val="Esc vala mat 3ª cat"/>
      <sheetName val="BSTC 0,80m"/>
      <sheetName val="Escav. Manual 1ª cat"/>
      <sheetName val="VPA 04"/>
      <sheetName val="STC 04"/>
      <sheetName val="Dreno DPS 07"/>
      <sheetName val="Dreno DPS 08"/>
      <sheetName val="BSD 02"/>
      <sheetName val="STC 01"/>
      <sheetName val="SCC 02"/>
      <sheetName val="MFC 01"/>
      <sheetName val="MFC 03"/>
      <sheetName val="MFC 05"/>
      <sheetName val="CCS 01"/>
      <sheetName val="CCS 02"/>
      <sheetName val="CCS 03"/>
      <sheetName val="CCS 04"/>
      <sheetName val="CCS 10"/>
      <sheetName val="CCS 12"/>
      <sheetName val="CCS 16"/>
      <sheetName val="CCS 21"/>
      <sheetName val="DAR 02"/>
      <sheetName val="DAR 03"/>
      <sheetName val="DAD 02"/>
      <sheetName val="EDA 01"/>
      <sheetName val="EDA 02"/>
      <sheetName val="DES 03"/>
      <sheetName val="DEB 01"/>
      <sheetName val="DEB 02"/>
      <sheetName val="DEB 03"/>
      <sheetName val="DEB 04"/>
      <sheetName val="DEB 05"/>
      <sheetName val="BLS 02"/>
      <sheetName val="BLD 02"/>
      <sheetName val="CLP 02"/>
      <sheetName val="CLP 04"/>
      <sheetName val="CLP 05"/>
      <sheetName val="CLP 11"/>
      <sheetName val="CLP 17"/>
      <sheetName val="CLP 19"/>
      <sheetName val="PVI 03"/>
      <sheetName val="PVI 04"/>
      <sheetName val="PVI 05"/>
      <sheetName val="PVI 10"/>
      <sheetName val="CPV 01"/>
      <sheetName val="Escav. mec. 1ª cat"/>
      <sheetName val="Reaterro e compac"/>
      <sheetName val="BSTC 1,00m"/>
      <sheetName val="BDTC 1,50m"/>
      <sheetName val="Boca BSTC 1,00m"/>
      <sheetName val="Boca BSTC 1,00m (15º)"/>
      <sheetName val="Boca BDTC 1,50m"/>
      <sheetName val="Tubul 60"/>
      <sheetName val="Tubul 80"/>
      <sheetName val="Tubul 100"/>
      <sheetName val="Tubul 120"/>
      <sheetName val="TCC 01"/>
      <sheetName val="Arranc e Rem_Meio-fio"/>
      <sheetName val="Remoção disp_concr"/>
      <sheetName val="BSTC 1,20m"/>
      <sheetName val="BDTC 1,00m"/>
      <sheetName val="BDTC 1,20m"/>
      <sheetName val="Boca BDTC 1,00m"/>
      <sheetName val="Boca BDTC 1,20m"/>
      <sheetName val="BTTC 1,00m"/>
      <sheetName val="BTTC 1,20m"/>
      <sheetName val="Boca BTTC 1,00m"/>
      <sheetName val="Boca BTTC 1,20m"/>
      <sheetName val="CORPO BDCC 1,50 x 1,50"/>
      <sheetName val="CORPO BTCC 1,50 x 2,00"/>
      <sheetName val="CORPO BTCC 2,00 x 2,00"/>
      <sheetName val="CORPO BTCC 3,00 x 3,00_(5m) "/>
      <sheetName val="CORPO BSCC 2,00 x 2,00"/>
      <sheetName val="BOCA BDCC 1,50 x 1,50"/>
      <sheetName val="BOCA BTCC 1,50 x 2,00"/>
      <sheetName val="BSTC 0,60m"/>
      <sheetName val="Boca BSTC 0,60m"/>
      <sheetName val="Boca BSTC 0,80m"/>
      <sheetName val="Boca BSTC 1,50m"/>
      <sheetName val="Boca BSTC 1,20m"/>
      <sheetName val="CORPO BSCC 2,50 x 2,50"/>
      <sheetName val="BOCA BSCC 2,50 x 2,50"/>
      <sheetName val="TUNNEL LINER 1,80"/>
      <sheetName val="TUNNEL LINER 2,40"/>
      <sheetName val="CORPO BTCC 3,00 x 3,00_(10m)"/>
      <sheetName val="BOCA BTCC 3,00 x 3,00_Normal"/>
      <sheetName val="Rem. bueiro exist."/>
      <sheetName val="SCC 04"/>
      <sheetName val="SCC 05"/>
      <sheetName val="SCC 06"/>
      <sheetName val="STC 02"/>
      <sheetName val="STC 06"/>
      <sheetName val="VPC 02"/>
      <sheetName val="VPC 04"/>
      <sheetName val="BLS 01"/>
      <sheetName val="Pass sobre canal"/>
      <sheetName val="Lombada"/>
      <sheetName val="DES 01"/>
      <sheetName val="PVI 02"/>
      <sheetName val="Tubul 40"/>
      <sheetName val="Cerca"/>
      <sheetName val="CTC 01"/>
      <sheetName val="Defensa_Simples"/>
      <sheetName val="Defensa_Dupla"/>
      <sheetName val="Ancor semi mal"/>
      <sheetName val="Ancor dupla"/>
      <sheetName val="Sonorizador"/>
      <sheetName val="Calçadas"/>
      <sheetName val="Ench Cant Cent"/>
      <sheetName val="Poste"/>
      <sheetName val="MURRO ARIMO"/>
      <sheetName val="CORPO ARMCO"/>
      <sheetName val="BOCA ARMCO"/>
      <sheetName val="Barreira Dupla"/>
      <sheetName val="Pintura faixa 2 anos"/>
      <sheetName val="Pintura setas zebrados"/>
      <sheetName val="Tacha reflet."/>
      <sheetName val="Tachão Refletivo"/>
      <sheetName val="Placa sinaliz."/>
      <sheetName val="Hidrossemeadura"/>
      <sheetName val="Semead man"/>
      <sheetName val="Enleivamento"/>
      <sheetName val="Plantio de arv"/>
      <sheetName val="VPC 01"/>
      <sheetName val="Reconf_Mecan"/>
      <sheetName val="CAP-50_70"/>
      <sheetName val="CM-30"/>
      <sheetName val="RR-2C"/>
      <sheetName val="Transp_Frio CM-30"/>
      <sheetName val="Transp_Frio RR-2C"/>
      <sheetName val="Transp_Quente"/>
      <sheetName val="Transp. local N_Pav"/>
      <sheetName val="Transp. local pav"/>
      <sheetName val="Transp. Com_Carr_N_Pav"/>
      <sheetName val="Transp. Com_Carr_Pav"/>
      <sheetName val="Transp. Com N.Pav."/>
      <sheetName val="Transp. Com. Pav"/>
      <sheetName val="Usinagem CBUQ"/>
      <sheetName val="Usinagem BINDER"/>
      <sheetName val="Alv tijolos"/>
      <sheetName val="Alv Pedra Argam"/>
      <sheetName val="Limp cam veg em jazida"/>
      <sheetName val="Expurgo de jazida"/>
      <sheetName val="Esc. de jazida"/>
      <sheetName val="Dente BSTC 60"/>
      <sheetName val="Dente BSTC 100"/>
      <sheetName val="Dente BSTC 120"/>
      <sheetName val="Dente BDTC 100"/>
      <sheetName val="Dente BDTC 120"/>
      <sheetName val="Dente BTTC 120"/>
      <sheetName val="Dente BDTC 150"/>
      <sheetName val="Aço CA25"/>
      <sheetName val="Aço CA50"/>
      <sheetName val="Aço CA60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Lastro Brita"/>
      <sheetName val="Concreto magro"/>
      <sheetName val="Concreto 10MPa"/>
      <sheetName val="Concreto 11MPa"/>
      <sheetName val="Concreto 12MPa"/>
      <sheetName val="Concreto 15MPa"/>
      <sheetName val="Concreto 18MPa"/>
      <sheetName val="Concreto 25MPa"/>
      <sheetName val="Concreto Cimento Portl"/>
      <sheetName val="Concreto 30MPa"/>
      <sheetName val="Escor bueiros cel"/>
      <sheetName val="Concreto Ciclópico 12MPa"/>
      <sheetName val="Concreto Ciclópico 15MPa"/>
      <sheetName val="Argamassa 13"/>
      <sheetName val="Argamassa 14"/>
      <sheetName val="Grama p replantio"/>
      <sheetName val="Guia mad. 7cm"/>
      <sheetName val="Guia mad. 10cm"/>
      <sheetName val="Escav Manual 1a cat"/>
      <sheetName val="Escav Man de Vala"/>
      <sheetName val="Escav Mec"/>
      <sheetName val="Solo local"/>
      <sheetName val="Compac Man"/>
      <sheetName val="Transp_RR-2C"/>
      <sheetName val="macro"/>
      <sheetName val="OAC_NPAV"/>
      <sheetName val="OAC_PAV"/>
      <sheetName val="RELATÓR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Geral"/>
      <sheetName val="SAA"/>
      <sheetName val="Lavanderia"/>
      <sheetName val="Lavanderia (2)"/>
      <sheetName val="CBomba5,29"/>
      <sheetName val="LIGAÇÃO"/>
      <sheetName val="CBomba9,31"/>
      <sheetName val="Composições"/>
      <sheetName val="MemCálculo"/>
      <sheetName val="Cronograma"/>
      <sheetName val="Equipamentos(nãoimprimir)"/>
      <sheetName val="Insumos"/>
      <sheetName val="SAA-Santana-OrçamentoREV01_DM"/>
      <sheetName val="BDI"/>
      <sheetName val="MEMORIAL - RETROF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D5">
            <v>0.25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mo da Proposta"/>
      <sheetName val="Planilha Orçamento"/>
      <sheetName val="Distâncias"/>
      <sheetName val="Composicão de custos"/>
      <sheetName val="CUSTOS UNITÁRIOS"/>
      <sheetName val="Composição auxiliar"/>
      <sheetName val="Instalação do Canteiro"/>
      <sheetName val="Administração Local"/>
      <sheetName val="Cronograma Fisico Financeiro"/>
      <sheetName val="Composição Encargos Sociais"/>
      <sheetName val="Detalhamento do BDI"/>
      <sheetName val="Dados da Licitante"/>
      <sheetName val="Relação das Despesas Indiretas"/>
      <sheetName val="MONTAGEM DA PROPO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Código</v>
          </cell>
          <cell r="D4" t="str">
            <v>MATERIAL</v>
          </cell>
          <cell r="E4" t="str">
            <v>UND</v>
          </cell>
          <cell r="F4" t="str">
            <v>VALOR</v>
          </cell>
        </row>
        <row r="6">
          <cell r="C6" t="str">
            <v>AM01</v>
          </cell>
          <cell r="D6" t="str">
            <v>Aço D=4,2 mm CA 25</v>
          </cell>
          <cell r="E6" t="str">
            <v>kg</v>
          </cell>
          <cell r="F6">
            <v>2.77</v>
          </cell>
          <cell r="G6">
            <v>2.77</v>
          </cell>
        </row>
        <row r="7">
          <cell r="C7" t="str">
            <v>AM02</v>
          </cell>
          <cell r="D7" t="str">
            <v>Aço D=6,3 mm CA 25</v>
          </cell>
          <cell r="E7" t="str">
            <v>kg</v>
          </cell>
          <cell r="F7">
            <v>2.93</v>
          </cell>
          <cell r="G7">
            <v>2.93</v>
          </cell>
        </row>
        <row r="8">
          <cell r="C8" t="str">
            <v>AM03</v>
          </cell>
          <cell r="D8" t="str">
            <v>Aço D=10 mm CA 25</v>
          </cell>
          <cell r="E8" t="str">
            <v>kg</v>
          </cell>
          <cell r="F8">
            <v>2.73</v>
          </cell>
          <cell r="G8">
            <v>2.73</v>
          </cell>
        </row>
        <row r="9">
          <cell r="C9" t="str">
            <v>AM04</v>
          </cell>
          <cell r="D9" t="str">
            <v>Aço D=6,3 mm CA 50</v>
          </cell>
          <cell r="E9" t="str">
            <v>kg</v>
          </cell>
          <cell r="F9">
            <v>2.93</v>
          </cell>
          <cell r="G9">
            <v>2.93</v>
          </cell>
        </row>
        <row r="10">
          <cell r="C10" t="str">
            <v>AM05</v>
          </cell>
          <cell r="D10" t="str">
            <v>Aço D=10 mm CA 50</v>
          </cell>
          <cell r="E10" t="str">
            <v>kg</v>
          </cell>
          <cell r="F10">
            <v>2.73</v>
          </cell>
          <cell r="G10">
            <v>2.73</v>
          </cell>
        </row>
        <row r="11">
          <cell r="C11" t="str">
            <v>AM06</v>
          </cell>
          <cell r="D11" t="str">
            <v>Aço D=4,2 mm CA 60</v>
          </cell>
          <cell r="E11" t="str">
            <v>kg</v>
          </cell>
          <cell r="F11">
            <v>2.77</v>
          </cell>
          <cell r="G11">
            <v>2.77</v>
          </cell>
        </row>
        <row r="12">
          <cell r="C12" t="str">
            <v>AM07</v>
          </cell>
          <cell r="D12" t="str">
            <v>Aço D=5,0 mm CA 60</v>
          </cell>
          <cell r="E12" t="str">
            <v>kg</v>
          </cell>
          <cell r="F12">
            <v>2.77</v>
          </cell>
          <cell r="G12">
            <v>2.77</v>
          </cell>
        </row>
        <row r="13">
          <cell r="C13" t="str">
            <v>AM08</v>
          </cell>
          <cell r="D13" t="str">
            <v>Aço D=6,0 mm CA 60</v>
          </cell>
          <cell r="E13" t="str">
            <v>kg</v>
          </cell>
          <cell r="F13">
            <v>3.4</v>
          </cell>
          <cell r="G13">
            <v>3.4</v>
          </cell>
        </row>
        <row r="14">
          <cell r="C14" t="str">
            <v>AM09</v>
          </cell>
          <cell r="D14" t="str">
            <v>Mandíbula móvel p/ britador 6240C</v>
          </cell>
          <cell r="E14" t="str">
            <v>u/h</v>
          </cell>
          <cell r="F14">
            <v>15.42</v>
          </cell>
          <cell r="G14">
            <v>15.42</v>
          </cell>
        </row>
        <row r="15">
          <cell r="C15" t="str">
            <v>AM10</v>
          </cell>
          <cell r="D15" t="str">
            <v>Mandíbula fixa p/ britador 6240C</v>
          </cell>
          <cell r="E15" t="str">
            <v>u/h</v>
          </cell>
          <cell r="F15">
            <v>28.2</v>
          </cell>
          <cell r="G15">
            <v>28.2</v>
          </cell>
        </row>
        <row r="16">
          <cell r="C16" t="str">
            <v>AM11</v>
          </cell>
          <cell r="D16" t="str">
            <v>Revestimento móvel p/ britador 60TS</v>
          </cell>
          <cell r="E16" t="str">
            <v>u/h</v>
          </cell>
          <cell r="F16">
            <v>7.61</v>
          </cell>
          <cell r="G16">
            <v>7.61</v>
          </cell>
        </row>
        <row r="17">
          <cell r="C17" t="str">
            <v>AM12</v>
          </cell>
          <cell r="D17" t="str">
            <v>Revestimento fixo p/ britador 60TS</v>
          </cell>
          <cell r="E17" t="str">
            <v>u/h</v>
          </cell>
          <cell r="F17">
            <v>9.7200000000000006</v>
          </cell>
          <cell r="G17">
            <v>9.7200000000000006</v>
          </cell>
        </row>
        <row r="18">
          <cell r="C18" t="str">
            <v>AM19</v>
          </cell>
          <cell r="D18" t="str">
            <v>Mandíbula fixa p/ britador 4230</v>
          </cell>
          <cell r="E18" t="str">
            <v>u/h</v>
          </cell>
          <cell r="F18">
            <v>23.51</v>
          </cell>
          <cell r="G18">
            <v>23.51</v>
          </cell>
        </row>
        <row r="19">
          <cell r="C19" t="str">
            <v>AM20</v>
          </cell>
          <cell r="D19" t="str">
            <v>Mandíbula móvel p/ britador 4230</v>
          </cell>
          <cell r="E19" t="str">
            <v>u/h</v>
          </cell>
          <cell r="F19">
            <v>13.51</v>
          </cell>
          <cell r="G19">
            <v>13.51</v>
          </cell>
        </row>
        <row r="20">
          <cell r="C20" t="str">
            <v>AM25</v>
          </cell>
          <cell r="D20" t="str">
            <v>Mandíbula móvel para britador 80x50</v>
          </cell>
          <cell r="E20" t="str">
            <v>u/h</v>
          </cell>
          <cell r="F20">
            <v>27.04</v>
          </cell>
          <cell r="G20">
            <v>27.04</v>
          </cell>
        </row>
        <row r="21">
          <cell r="C21" t="str">
            <v>AM26</v>
          </cell>
          <cell r="D21" t="str">
            <v>Mandíbula fixa para britador 80x50</v>
          </cell>
          <cell r="E21" t="str">
            <v>u/h</v>
          </cell>
          <cell r="F21">
            <v>15.56</v>
          </cell>
          <cell r="G21">
            <v>15.56</v>
          </cell>
        </row>
        <row r="22">
          <cell r="C22" t="str">
            <v>AM27</v>
          </cell>
          <cell r="D22" t="str">
            <v>Revestimento móvel p/ britador 90TS</v>
          </cell>
          <cell r="E22" t="str">
            <v>u/h</v>
          </cell>
          <cell r="F22">
            <v>12.93</v>
          </cell>
          <cell r="G22">
            <v>12.93</v>
          </cell>
        </row>
        <row r="23">
          <cell r="C23" t="str">
            <v>AM28</v>
          </cell>
          <cell r="D23" t="str">
            <v>Revestimento fixo p/ britador 90TS</v>
          </cell>
          <cell r="E23" t="str">
            <v>u/h</v>
          </cell>
          <cell r="F23">
            <v>24.38</v>
          </cell>
          <cell r="G23">
            <v>24.38</v>
          </cell>
        </row>
        <row r="24">
          <cell r="C24" t="str">
            <v>AM29</v>
          </cell>
          <cell r="D24" t="str">
            <v>Revestimento móvel p/ britador 90TF</v>
          </cell>
          <cell r="E24" t="str">
            <v>u/h</v>
          </cell>
          <cell r="F24">
            <v>44.68</v>
          </cell>
          <cell r="G24">
            <v>44.68</v>
          </cell>
        </row>
        <row r="25">
          <cell r="C25" t="str">
            <v>AM30</v>
          </cell>
          <cell r="D25" t="str">
            <v>Revestimento fixo p/ britador 90TF</v>
          </cell>
          <cell r="E25" t="str">
            <v>u/h</v>
          </cell>
          <cell r="F25">
            <v>24.38</v>
          </cell>
          <cell r="G25">
            <v>24.38</v>
          </cell>
        </row>
        <row r="26">
          <cell r="C26" t="str">
            <v>AM35</v>
          </cell>
          <cell r="D26" t="str">
            <v>Brita 1 (Comercial) com DMT até 50 km 19mm</v>
          </cell>
          <cell r="E26" t="str">
            <v>m3</v>
          </cell>
          <cell r="F26">
            <v>72.8</v>
          </cell>
          <cell r="G26">
            <v>72.8</v>
          </cell>
        </row>
        <row r="27">
          <cell r="C27" t="str">
            <v>AM36</v>
          </cell>
          <cell r="D27" t="str">
            <v>Brita 2 (Comercial) com DMT até 50 km 25mm</v>
          </cell>
          <cell r="E27" t="str">
            <v>m3</v>
          </cell>
          <cell r="F27">
            <v>72.8</v>
          </cell>
          <cell r="G27">
            <v>72.8</v>
          </cell>
        </row>
        <row r="28">
          <cell r="C28" t="str">
            <v>AM37</v>
          </cell>
          <cell r="D28" t="str">
            <v>Brita 3 (Comercial) com DMT até 50 km 38mm</v>
          </cell>
          <cell r="E28" t="str">
            <v>m3</v>
          </cell>
          <cell r="F28">
            <v>72.8</v>
          </cell>
          <cell r="G28">
            <v>72.8</v>
          </cell>
        </row>
        <row r="29">
          <cell r="C29" t="str">
            <v>F801</v>
          </cell>
          <cell r="D29" t="str">
            <v>Bomba hidráulica alta pressão MAC</v>
          </cell>
          <cell r="E29" t="str">
            <v>h</v>
          </cell>
          <cell r="F29">
            <v>33.25</v>
          </cell>
          <cell r="G29">
            <v>33.25</v>
          </cell>
        </row>
        <row r="30">
          <cell r="C30" t="str">
            <v>F802</v>
          </cell>
          <cell r="D30" t="str">
            <v>Bomba eletr p/ injeção de nata MAC</v>
          </cell>
          <cell r="E30" t="str">
            <v>h</v>
          </cell>
          <cell r="F30">
            <v>24.63</v>
          </cell>
          <cell r="G30">
            <v>24.63</v>
          </cell>
        </row>
        <row r="31">
          <cell r="C31" t="str">
            <v>F803</v>
          </cell>
          <cell r="D31" t="str">
            <v>Macaco p/ protensão MAC 7</v>
          </cell>
          <cell r="E31" t="str">
            <v>h</v>
          </cell>
          <cell r="F31">
            <v>34.130000000000003</v>
          </cell>
          <cell r="G31">
            <v>34.130000000000003</v>
          </cell>
        </row>
        <row r="32">
          <cell r="C32" t="str">
            <v>F804</v>
          </cell>
          <cell r="D32" t="str">
            <v>Macaco p/ protensão MAC 12</v>
          </cell>
          <cell r="E32" t="str">
            <v>h</v>
          </cell>
          <cell r="F32">
            <v>36</v>
          </cell>
          <cell r="G32">
            <v>36</v>
          </cell>
        </row>
        <row r="33">
          <cell r="C33" t="str">
            <v>F805</v>
          </cell>
          <cell r="D33" t="str">
            <v>Macaco p/ protensão MAC 4</v>
          </cell>
          <cell r="E33" t="str">
            <v>h</v>
          </cell>
          <cell r="F33">
            <v>31.63</v>
          </cell>
          <cell r="G33">
            <v>31.63</v>
          </cell>
        </row>
        <row r="34">
          <cell r="C34" t="str">
            <v>F807</v>
          </cell>
          <cell r="D34" t="str">
            <v>Bomba hidr. alta pressão STUP</v>
          </cell>
          <cell r="E34" t="str">
            <v>h</v>
          </cell>
          <cell r="F34">
            <v>58.13</v>
          </cell>
          <cell r="G34">
            <v>58.13</v>
          </cell>
        </row>
        <row r="35">
          <cell r="C35" t="str">
            <v>F808</v>
          </cell>
          <cell r="D35" t="str">
            <v>Bomba eletr. injeção de nata STUP</v>
          </cell>
          <cell r="E35" t="str">
            <v>h</v>
          </cell>
          <cell r="F35">
            <v>60.13</v>
          </cell>
          <cell r="G35">
            <v>60.13</v>
          </cell>
        </row>
        <row r="36">
          <cell r="C36" t="str">
            <v>F809</v>
          </cell>
          <cell r="D36" t="str">
            <v>Macaco p/ protensão STUP</v>
          </cell>
          <cell r="E36" t="str">
            <v>h</v>
          </cell>
          <cell r="F36">
            <v>57.38</v>
          </cell>
          <cell r="G36">
            <v>57.38</v>
          </cell>
        </row>
        <row r="37">
          <cell r="C37" t="str">
            <v>F810</v>
          </cell>
          <cell r="D37" t="str">
            <v>Macaco p/ protensão STUP</v>
          </cell>
          <cell r="E37" t="str">
            <v>h</v>
          </cell>
          <cell r="F37">
            <v>66.13</v>
          </cell>
          <cell r="G37">
            <v>66.13</v>
          </cell>
        </row>
        <row r="38">
          <cell r="C38" t="str">
            <v>F811</v>
          </cell>
          <cell r="D38" t="str">
            <v>Macaco p/ protensão STUP</v>
          </cell>
          <cell r="E38" t="str">
            <v>h</v>
          </cell>
          <cell r="F38">
            <v>62.75</v>
          </cell>
          <cell r="G38">
            <v>62.75</v>
          </cell>
        </row>
        <row r="39">
          <cell r="C39" t="str">
            <v>F812</v>
          </cell>
          <cell r="D39" t="str">
            <v>Macaco p/ protensão STUP</v>
          </cell>
          <cell r="E39" t="str">
            <v>h</v>
          </cell>
          <cell r="F39">
            <v>55.38</v>
          </cell>
          <cell r="G39">
            <v>55.38</v>
          </cell>
        </row>
        <row r="40">
          <cell r="C40" t="str">
            <v>F813</v>
          </cell>
          <cell r="D40" t="str">
            <v>Macaco p/ prot. de tirante D=32mm</v>
          </cell>
          <cell r="E40" t="str">
            <v>h</v>
          </cell>
          <cell r="F40">
            <v>27.5</v>
          </cell>
          <cell r="G40">
            <v>27.5</v>
          </cell>
        </row>
        <row r="41">
          <cell r="C41" t="str">
            <v>F814</v>
          </cell>
          <cell r="D41" t="str">
            <v>Injeção de nata de cimento</v>
          </cell>
          <cell r="E41" t="str">
            <v>m</v>
          </cell>
          <cell r="F41">
            <v>12.1</v>
          </cell>
          <cell r="G41">
            <v>12.1</v>
          </cell>
        </row>
        <row r="42">
          <cell r="C42" t="str">
            <v>F943</v>
          </cell>
          <cell r="D42" t="str">
            <v>Terra Armada - moldes metálicos</v>
          </cell>
          <cell r="E42" t="str">
            <v>m3</v>
          </cell>
          <cell r="F42">
            <v>9.8000000000000007</v>
          </cell>
          <cell r="G42">
            <v>9.8000000000000007</v>
          </cell>
        </row>
        <row r="43">
          <cell r="C43" t="str">
            <v>M001</v>
          </cell>
          <cell r="D43" t="str">
            <v>Gasolina</v>
          </cell>
          <cell r="E43" t="str">
            <v>l</v>
          </cell>
          <cell r="F43">
            <v>2.37</v>
          </cell>
          <cell r="G43">
            <v>2.37</v>
          </cell>
        </row>
        <row r="44">
          <cell r="C44" t="str">
            <v>M002</v>
          </cell>
          <cell r="D44" t="str">
            <v>Óleo diesel</v>
          </cell>
          <cell r="E44" t="str">
            <v>l</v>
          </cell>
          <cell r="F44">
            <v>1.93</v>
          </cell>
          <cell r="G44">
            <v>1.93</v>
          </cell>
        </row>
        <row r="45">
          <cell r="C45" t="str">
            <v>M003</v>
          </cell>
          <cell r="D45" t="str">
            <v>Óleo combustível 1A</v>
          </cell>
          <cell r="E45" t="str">
            <v>l</v>
          </cell>
          <cell r="F45">
            <v>1.64</v>
          </cell>
          <cell r="G45">
            <v>1.64</v>
          </cell>
        </row>
        <row r="46">
          <cell r="C46" t="str">
            <v>M004</v>
          </cell>
          <cell r="D46" t="str">
            <v>Álcool</v>
          </cell>
          <cell r="E46" t="str">
            <v>l</v>
          </cell>
          <cell r="F46">
            <v>1.88</v>
          </cell>
          <cell r="G46">
            <v>1.88</v>
          </cell>
        </row>
        <row r="47">
          <cell r="C47" t="str">
            <v>M005</v>
          </cell>
          <cell r="D47" t="str">
            <v>Energia elétrica</v>
          </cell>
          <cell r="E47" t="str">
            <v>kwh</v>
          </cell>
          <cell r="F47">
            <v>0</v>
          </cell>
          <cell r="G47">
            <v>0</v>
          </cell>
        </row>
        <row r="48">
          <cell r="C48" t="str">
            <v>M006S</v>
          </cell>
          <cell r="D48" t="str">
            <v>Lubrificante</v>
          </cell>
          <cell r="E48" t="str">
            <v>mês</v>
          </cell>
          <cell r="F48">
            <v>6.5</v>
          </cell>
          <cell r="G48">
            <v>6.5</v>
          </cell>
        </row>
        <row r="49">
          <cell r="C49" t="str">
            <v>M007S</v>
          </cell>
          <cell r="D49" t="str">
            <v>Manutenção</v>
          </cell>
          <cell r="E49" t="str">
            <v>mês</v>
          </cell>
          <cell r="F49">
            <v>50</v>
          </cell>
          <cell r="G49">
            <v>50</v>
          </cell>
        </row>
        <row r="50">
          <cell r="C50">
            <v>10012</v>
          </cell>
          <cell r="D50" t="str">
            <v>Revestimento vegetal com mudas</v>
          </cell>
          <cell r="E50" t="str">
            <v>m²</v>
          </cell>
          <cell r="F50">
            <v>3.46</v>
          </cell>
          <cell r="G50">
            <v>3.46</v>
          </cell>
        </row>
        <row r="51">
          <cell r="C51">
            <v>10377</v>
          </cell>
          <cell r="D51" t="str">
            <v>Cone plástico para sinalização provisória de obra</v>
          </cell>
          <cell r="E51" t="str">
            <v>Und</v>
          </cell>
          <cell r="F51">
            <v>25.9</v>
          </cell>
          <cell r="G51">
            <v>25.9</v>
          </cell>
        </row>
        <row r="52">
          <cell r="C52">
            <v>10378</v>
          </cell>
          <cell r="D52" t="str">
            <v>Capim sandalo</v>
          </cell>
          <cell r="E52" t="str">
            <v>Und</v>
          </cell>
          <cell r="F52">
            <v>0.1</v>
          </cell>
          <cell r="G52">
            <v>0.1</v>
          </cell>
        </row>
        <row r="53">
          <cell r="C53">
            <v>10050</v>
          </cell>
          <cell r="D53" t="str">
            <v>Capim sandalo</v>
          </cell>
          <cell r="E53" t="str">
            <v>M²</v>
          </cell>
          <cell r="F53">
            <v>0.8</v>
          </cell>
          <cell r="G53">
            <v>0.8</v>
          </cell>
        </row>
        <row r="54">
          <cell r="C54">
            <v>11013</v>
          </cell>
          <cell r="D54" t="str">
            <v>Energia elétrica</v>
          </cell>
          <cell r="E54" t="str">
            <v>KWH</v>
          </cell>
          <cell r="F54">
            <v>0.33</v>
          </cell>
          <cell r="G54">
            <v>0.33</v>
          </cell>
        </row>
        <row r="55">
          <cell r="C55">
            <v>11012</v>
          </cell>
          <cell r="D55" t="str">
            <v>Dispositivo de luz</v>
          </cell>
          <cell r="E55" t="str">
            <v>Und</v>
          </cell>
          <cell r="F55">
            <v>44.6</v>
          </cell>
          <cell r="G55">
            <v>44.6</v>
          </cell>
        </row>
        <row r="56">
          <cell r="C56">
            <v>11011</v>
          </cell>
          <cell r="D56" t="str">
            <v>Tecido em Nylon ou similar</v>
          </cell>
          <cell r="E56" t="str">
            <v>m</v>
          </cell>
          <cell r="F56">
            <v>6.1</v>
          </cell>
          <cell r="G56">
            <v>6.1</v>
          </cell>
        </row>
        <row r="57">
          <cell r="C57" t="str">
            <v>M101</v>
          </cell>
          <cell r="D57" t="str">
            <v>Cimento asfáltico CAP 50/70</v>
          </cell>
          <cell r="E57" t="str">
            <v>t</v>
          </cell>
          <cell r="F57">
            <v>978.2</v>
          </cell>
          <cell r="G57">
            <v>978.2</v>
          </cell>
        </row>
        <row r="58">
          <cell r="C58" t="str">
            <v>M102</v>
          </cell>
          <cell r="D58" t="str">
            <v>Cimento asfáltico CAP 30/45</v>
          </cell>
          <cell r="E58" t="str">
            <v>t</v>
          </cell>
          <cell r="F58">
            <v>0</v>
          </cell>
          <cell r="G58">
            <v>0</v>
          </cell>
        </row>
        <row r="59">
          <cell r="C59" t="str">
            <v>M103</v>
          </cell>
          <cell r="D59" t="str">
            <v>Asfalto diluído CM-30</v>
          </cell>
          <cell r="E59" t="str">
            <v>t</v>
          </cell>
          <cell r="F59">
            <v>1520.7</v>
          </cell>
          <cell r="G59">
            <v>1520.7</v>
          </cell>
        </row>
        <row r="60">
          <cell r="C60" t="str">
            <v>M104</v>
          </cell>
          <cell r="D60" t="str">
            <v>Emulsão asfáltica RR-1C</v>
          </cell>
          <cell r="E60" t="str">
            <v>t</v>
          </cell>
          <cell r="F60">
            <v>765.1</v>
          </cell>
          <cell r="G60">
            <v>765.1</v>
          </cell>
        </row>
        <row r="61">
          <cell r="C61" t="str">
            <v>M105</v>
          </cell>
          <cell r="D61" t="str">
            <v>Emulsão asfáltica RR-2C</v>
          </cell>
          <cell r="E61" t="str">
            <v>t</v>
          </cell>
          <cell r="F61">
            <v>0</v>
          </cell>
          <cell r="G61">
            <v>0</v>
          </cell>
        </row>
        <row r="62">
          <cell r="C62" t="str">
            <v>M106</v>
          </cell>
          <cell r="D62" t="str">
            <v>Emulsão asfáltica RR1C c/ polímero</v>
          </cell>
          <cell r="E62" t="str">
            <v>t</v>
          </cell>
          <cell r="F62">
            <v>0</v>
          </cell>
          <cell r="G62">
            <v>0</v>
          </cell>
        </row>
        <row r="63">
          <cell r="C63" t="str">
            <v>M107</v>
          </cell>
          <cell r="D63" t="str">
            <v>Emulsão asfáltica RM-1C</v>
          </cell>
          <cell r="E63" t="str">
            <v>t</v>
          </cell>
          <cell r="F63">
            <v>0</v>
          </cell>
          <cell r="G63">
            <v>0</v>
          </cell>
        </row>
        <row r="64">
          <cell r="C64" t="str">
            <v>M108</v>
          </cell>
          <cell r="D64" t="str">
            <v>Emulsão asfáltica RM1C c/ polímero</v>
          </cell>
          <cell r="E64" t="str">
            <v>t</v>
          </cell>
          <cell r="F64">
            <v>0</v>
          </cell>
          <cell r="G64">
            <v>0</v>
          </cell>
        </row>
        <row r="65">
          <cell r="C65" t="str">
            <v>M109</v>
          </cell>
          <cell r="D65" t="str">
            <v>Emulsão asfáltica RL-1C</v>
          </cell>
          <cell r="E65" t="str">
            <v>t</v>
          </cell>
          <cell r="F65">
            <v>0</v>
          </cell>
          <cell r="G65">
            <v>0</v>
          </cell>
        </row>
        <row r="66">
          <cell r="C66" t="str">
            <v>M110</v>
          </cell>
          <cell r="D66" t="str">
            <v>Emulsão polim. p/ micro-rev. a frio</v>
          </cell>
          <cell r="E66" t="str">
            <v>t</v>
          </cell>
          <cell r="F66">
            <v>0</v>
          </cell>
          <cell r="G66">
            <v>0</v>
          </cell>
        </row>
        <row r="68">
          <cell r="C68" t="str">
            <v>M111</v>
          </cell>
          <cell r="D68" t="str">
            <v>Aditivo p/ controle de ruptura</v>
          </cell>
          <cell r="E68" t="str">
            <v>kg</v>
          </cell>
          <cell r="F68">
            <v>3.7</v>
          </cell>
          <cell r="G68">
            <v>3.7</v>
          </cell>
        </row>
        <row r="69">
          <cell r="C69" t="str">
            <v>M112</v>
          </cell>
          <cell r="D69" t="str">
            <v>Aditivo sólido (fibras)</v>
          </cell>
          <cell r="E69" t="str">
            <v>kg</v>
          </cell>
          <cell r="F69">
            <v>4</v>
          </cell>
          <cell r="G69">
            <v>4</v>
          </cell>
        </row>
        <row r="70">
          <cell r="C70" t="str">
            <v>M114</v>
          </cell>
          <cell r="D70" t="str">
            <v>Agente rejuv. p/ recicl. a quente</v>
          </cell>
          <cell r="E70" t="str">
            <v>t</v>
          </cell>
          <cell r="F70">
            <v>0</v>
          </cell>
          <cell r="G70">
            <v>0</v>
          </cell>
        </row>
        <row r="71">
          <cell r="C71" t="str">
            <v>M201</v>
          </cell>
          <cell r="D71" t="str">
            <v>Cimento portland CP II-32(a granel)</v>
          </cell>
          <cell r="E71" t="str">
            <v>kg</v>
          </cell>
          <cell r="F71">
            <v>0.37</v>
          </cell>
          <cell r="G71">
            <v>0.37</v>
          </cell>
        </row>
        <row r="72">
          <cell r="C72" t="str">
            <v>M202</v>
          </cell>
          <cell r="D72" t="str">
            <v>Cimento portland CP II-32</v>
          </cell>
          <cell r="E72" t="str">
            <v>kg</v>
          </cell>
          <cell r="F72">
            <v>0.45</v>
          </cell>
          <cell r="G72">
            <v>0.45</v>
          </cell>
        </row>
        <row r="73">
          <cell r="C73" t="str">
            <v>M307</v>
          </cell>
          <cell r="D73" t="str">
            <v>Cordoalha CP-190 RB D=12,7mm</v>
          </cell>
          <cell r="E73" t="str">
            <v>kg</v>
          </cell>
          <cell r="F73">
            <v>4.62</v>
          </cell>
          <cell r="G73">
            <v>4.62</v>
          </cell>
        </row>
        <row r="74">
          <cell r="C74" t="str">
            <v>M319</v>
          </cell>
          <cell r="D74" t="str">
            <v>Arame recozido nº. 18</v>
          </cell>
          <cell r="E74" t="str">
            <v>kg</v>
          </cell>
          <cell r="F74">
            <v>5.82</v>
          </cell>
          <cell r="G74">
            <v>5.82</v>
          </cell>
        </row>
        <row r="75">
          <cell r="C75" t="str">
            <v>M320</v>
          </cell>
          <cell r="D75" t="str">
            <v>Pregos de ferro 18x30</v>
          </cell>
          <cell r="E75" t="str">
            <v>kg</v>
          </cell>
          <cell r="F75">
            <v>4.12</v>
          </cell>
          <cell r="G75">
            <v>4.12</v>
          </cell>
        </row>
        <row r="76">
          <cell r="C76" t="str">
            <v>M321</v>
          </cell>
          <cell r="D76" t="str">
            <v>Arame farpado nº. 16 galv. simples</v>
          </cell>
          <cell r="E76" t="str">
            <v>m</v>
          </cell>
          <cell r="F76">
            <v>0.32</v>
          </cell>
          <cell r="G76">
            <v>0.32</v>
          </cell>
        </row>
        <row r="77">
          <cell r="C77" t="str">
            <v>M322</v>
          </cell>
          <cell r="D77" t="str">
            <v>Grampo para cerca galvanizado 1 x 9</v>
          </cell>
          <cell r="E77" t="str">
            <v>kg</v>
          </cell>
          <cell r="F77">
            <v>3.55</v>
          </cell>
          <cell r="G77">
            <v>3.55</v>
          </cell>
        </row>
        <row r="78">
          <cell r="C78" t="str">
            <v>M323</v>
          </cell>
          <cell r="D78" t="str">
            <v>Cantoneira de aço 4" x 4" x 3/8"</v>
          </cell>
          <cell r="E78" t="str">
            <v>kg</v>
          </cell>
          <cell r="F78">
            <v>4.5199999999999996</v>
          </cell>
          <cell r="G78">
            <v>4.5199999999999996</v>
          </cell>
        </row>
        <row r="79">
          <cell r="C79" t="str">
            <v>M324</v>
          </cell>
          <cell r="D79" t="str">
            <v>Pórtico metálico (15 a 17m de vão)</v>
          </cell>
          <cell r="E79" t="str">
            <v>un</v>
          </cell>
          <cell r="F79">
            <v>28791</v>
          </cell>
          <cell r="G79">
            <v>28791</v>
          </cell>
        </row>
        <row r="80">
          <cell r="C80" t="str">
            <v>M324S</v>
          </cell>
          <cell r="D80" t="str">
            <v>Pórtico de sinalização</v>
          </cell>
          <cell r="E80" t="str">
            <v>un</v>
          </cell>
          <cell r="F80">
            <v>7153.07</v>
          </cell>
          <cell r="G80">
            <v>7153.07</v>
          </cell>
        </row>
        <row r="81">
          <cell r="C81" t="str">
            <v>M325</v>
          </cell>
          <cell r="D81" t="str">
            <v>Trilho metálico TR-37 (usado)</v>
          </cell>
          <cell r="E81" t="str">
            <v>kg</v>
          </cell>
          <cell r="F81">
            <v>2.8</v>
          </cell>
          <cell r="G81">
            <v>2.8</v>
          </cell>
        </row>
        <row r="82">
          <cell r="C82" t="str">
            <v>M326</v>
          </cell>
          <cell r="D82" t="str">
            <v>Série de brocas S-12 D=22 mm</v>
          </cell>
          <cell r="E82" t="str">
            <v>un</v>
          </cell>
          <cell r="F82">
            <v>524.01</v>
          </cell>
          <cell r="G82">
            <v>524.01</v>
          </cell>
        </row>
        <row r="83">
          <cell r="C83" t="str">
            <v>M328</v>
          </cell>
          <cell r="D83" t="str">
            <v>Luva de emenda D=32mm</v>
          </cell>
          <cell r="E83" t="str">
            <v>un</v>
          </cell>
          <cell r="F83">
            <v>88.33</v>
          </cell>
          <cell r="G83">
            <v>88.33</v>
          </cell>
        </row>
        <row r="84">
          <cell r="C84" t="str">
            <v>M330</v>
          </cell>
          <cell r="D84" t="str">
            <v>Calha met. semicircular D=40 cm</v>
          </cell>
          <cell r="E84" t="str">
            <v>m</v>
          </cell>
          <cell r="F84">
            <v>166.84</v>
          </cell>
          <cell r="G84">
            <v>166.84</v>
          </cell>
        </row>
        <row r="85">
          <cell r="C85" t="str">
            <v>M331</v>
          </cell>
          <cell r="D85" t="str">
            <v>Paraf. fixação calha met. (1/2"x1")</v>
          </cell>
          <cell r="E85" t="str">
            <v>un</v>
          </cell>
          <cell r="F85">
            <v>2.8</v>
          </cell>
          <cell r="G85">
            <v>2.8</v>
          </cell>
        </row>
        <row r="86">
          <cell r="C86" t="str">
            <v>M332</v>
          </cell>
          <cell r="D86" t="str">
            <v>Parafuso 1/2" x 3" com porca,</v>
          </cell>
          <cell r="E86" t="str">
            <v>kg</v>
          </cell>
          <cell r="F86">
            <v>16.8</v>
          </cell>
          <cell r="G86">
            <v>16.8</v>
          </cell>
        </row>
        <row r="87">
          <cell r="C87" t="str">
            <v>M334</v>
          </cell>
          <cell r="D87" t="str">
            <v>Paraf. zinc. c/ fenda 1 1/2"x3/16"</v>
          </cell>
          <cell r="E87" t="str">
            <v>un</v>
          </cell>
          <cell r="F87">
            <v>0.15</v>
          </cell>
          <cell r="G87">
            <v>0.15</v>
          </cell>
        </row>
        <row r="88">
          <cell r="C88" t="str">
            <v>M335</v>
          </cell>
          <cell r="D88" t="str">
            <v>Paraf. zincado francês 4" x 5/16"</v>
          </cell>
          <cell r="E88" t="str">
            <v>un</v>
          </cell>
          <cell r="F88">
            <v>0.65</v>
          </cell>
          <cell r="G88">
            <v>0.65</v>
          </cell>
        </row>
        <row r="89">
          <cell r="C89" t="str">
            <v>M338</v>
          </cell>
          <cell r="D89" t="str">
            <v>Cano de ferro D=3/4"</v>
          </cell>
          <cell r="E89" t="str">
            <v>m</v>
          </cell>
          <cell r="F89">
            <v>11.86</v>
          </cell>
          <cell r="G89">
            <v>11.86</v>
          </cell>
        </row>
        <row r="90">
          <cell r="C90" t="str">
            <v>M339</v>
          </cell>
          <cell r="D90" t="str">
            <v>Cantoneira ferro (3,0"x3,0"x3/8")</v>
          </cell>
          <cell r="E90" t="str">
            <v>kg</v>
          </cell>
          <cell r="F90">
            <v>3.24</v>
          </cell>
          <cell r="G90">
            <v>3.24</v>
          </cell>
        </row>
        <row r="91">
          <cell r="C91" t="str">
            <v>M340</v>
          </cell>
          <cell r="D91" t="str">
            <v>Tampão de ferro fundido</v>
          </cell>
          <cell r="E91" t="str">
            <v>un</v>
          </cell>
          <cell r="F91">
            <v>430</v>
          </cell>
          <cell r="G91">
            <v>430</v>
          </cell>
        </row>
        <row r="92">
          <cell r="C92" t="str">
            <v>M341</v>
          </cell>
          <cell r="D92" t="str">
            <v>Defensa met. maleável simples</v>
          </cell>
          <cell r="E92" t="str">
            <v>mod</v>
          </cell>
          <cell r="F92">
            <v>892</v>
          </cell>
          <cell r="G92">
            <v>892</v>
          </cell>
        </row>
        <row r="93">
          <cell r="C93" t="str">
            <v>M342</v>
          </cell>
          <cell r="D93" t="str">
            <v>Defensa met. maleável dupla</v>
          </cell>
          <cell r="E93" t="str">
            <v>mod</v>
          </cell>
          <cell r="F93">
            <v>1116</v>
          </cell>
          <cell r="G93">
            <v>1116</v>
          </cell>
        </row>
        <row r="94">
          <cell r="C94" t="str">
            <v>M343</v>
          </cell>
          <cell r="D94" t="str">
            <v>Defensa met. semi-maleável simples</v>
          </cell>
          <cell r="E94" t="str">
            <v>mod</v>
          </cell>
          <cell r="F94">
            <v>568</v>
          </cell>
          <cell r="G94">
            <v>568</v>
          </cell>
        </row>
        <row r="95">
          <cell r="C95" t="str">
            <v>M344</v>
          </cell>
          <cell r="D95" t="str">
            <v>Defensa met. semi-maleável dupla</v>
          </cell>
          <cell r="E95" t="str">
            <v>mod</v>
          </cell>
          <cell r="F95">
            <v>1056</v>
          </cell>
          <cell r="G95">
            <v>1056</v>
          </cell>
        </row>
        <row r="96">
          <cell r="C96" t="str">
            <v>M345</v>
          </cell>
          <cell r="D96" t="str">
            <v>Chapa de aço n. 28 fina galvanizada</v>
          </cell>
          <cell r="E96" t="str">
            <v>kg</v>
          </cell>
          <cell r="F96">
            <v>4.03</v>
          </cell>
          <cell r="G96">
            <v>4.03</v>
          </cell>
        </row>
        <row r="97">
          <cell r="C97" t="str">
            <v>M346</v>
          </cell>
          <cell r="D97" t="str">
            <v>Chapa de aço n. 16 (tratada)</v>
          </cell>
          <cell r="E97" t="str">
            <v>m2</v>
          </cell>
          <cell r="F97">
            <v>220</v>
          </cell>
          <cell r="G97">
            <v>220</v>
          </cell>
        </row>
        <row r="98">
          <cell r="C98" t="str">
            <v>M347</v>
          </cell>
          <cell r="D98" t="str">
            <v>Dente p/ fresadora W-1000 L</v>
          </cell>
          <cell r="E98" t="str">
            <v>un</v>
          </cell>
          <cell r="F98">
            <v>40.53</v>
          </cell>
          <cell r="G98">
            <v>40.53</v>
          </cell>
        </row>
        <row r="99">
          <cell r="C99" t="str">
            <v>M348</v>
          </cell>
          <cell r="D99" t="str">
            <v>Porta dente p/ fresadora W-1000 L</v>
          </cell>
          <cell r="E99" t="str">
            <v>un</v>
          </cell>
          <cell r="F99">
            <v>206.45</v>
          </cell>
          <cell r="G99">
            <v>206.45</v>
          </cell>
        </row>
        <row r="100">
          <cell r="C100" t="str">
            <v>M349</v>
          </cell>
          <cell r="D100" t="str">
            <v>Dente p/ fresadora W-1900</v>
          </cell>
          <cell r="E100" t="str">
            <v>un</v>
          </cell>
          <cell r="F100">
            <v>40.53</v>
          </cell>
          <cell r="G100">
            <v>40.53</v>
          </cell>
        </row>
        <row r="101">
          <cell r="C101" t="str">
            <v>M350</v>
          </cell>
          <cell r="D101" t="str">
            <v>Porta dente p/ fresadora W-1900</v>
          </cell>
          <cell r="E101" t="str">
            <v>un</v>
          </cell>
          <cell r="F101">
            <v>206.45</v>
          </cell>
          <cell r="G101">
            <v>206.45</v>
          </cell>
        </row>
        <row r="102">
          <cell r="C102" t="str">
            <v>M351</v>
          </cell>
          <cell r="D102" t="str">
            <v>Estrut. (tunnel liner) D=1,6m galv.</v>
          </cell>
          <cell r="E102" t="str">
            <v>m</v>
          </cell>
          <cell r="F102">
            <v>2234.88</v>
          </cell>
          <cell r="G102">
            <v>2234.88</v>
          </cell>
        </row>
        <row r="103">
          <cell r="C103" t="str">
            <v>M352</v>
          </cell>
          <cell r="D103" t="str">
            <v>Estrut. (tunnel liner) D=2,0m galv.</v>
          </cell>
          <cell r="E103" t="str">
            <v>m</v>
          </cell>
          <cell r="F103">
            <v>2786.81</v>
          </cell>
          <cell r="G103">
            <v>2786.81</v>
          </cell>
        </row>
        <row r="104">
          <cell r="C104" t="str">
            <v>M353</v>
          </cell>
          <cell r="D104" t="str">
            <v>Estrut. (tunnel liner) D=1,6m epoxy</v>
          </cell>
          <cell r="E104" t="str">
            <v>m</v>
          </cell>
          <cell r="F104">
            <v>2270.77</v>
          </cell>
          <cell r="G104">
            <v>2270.77</v>
          </cell>
        </row>
        <row r="105">
          <cell r="C105" t="str">
            <v>M354</v>
          </cell>
          <cell r="D105" t="str">
            <v>Estrut, (tunnel liner) D=2,0m epoxy</v>
          </cell>
          <cell r="E105" t="str">
            <v>m</v>
          </cell>
          <cell r="F105">
            <v>2845.98</v>
          </cell>
          <cell r="G105">
            <v>2845.98</v>
          </cell>
        </row>
        <row r="106">
          <cell r="C106" t="str">
            <v>M355</v>
          </cell>
          <cell r="D106" t="str">
            <v>Chapa mult. D=1,60 m rev. galv.</v>
          </cell>
          <cell r="E106" t="str">
            <v>m</v>
          </cell>
          <cell r="F106">
            <v>1208.6199999999999</v>
          </cell>
          <cell r="G106">
            <v>1208.6199999999999</v>
          </cell>
        </row>
        <row r="107">
          <cell r="C107" t="str">
            <v>M356</v>
          </cell>
          <cell r="D107" t="str">
            <v>Chapa mult. D=2,00 m rev. galv.</v>
          </cell>
          <cell r="E107" t="str">
            <v>m</v>
          </cell>
          <cell r="F107">
            <v>1494.77</v>
          </cell>
          <cell r="G107">
            <v>1494.77</v>
          </cell>
        </row>
        <row r="108">
          <cell r="C108" t="str">
            <v>M357</v>
          </cell>
          <cell r="D108" t="str">
            <v>Chapa mult. D=1,60 m rev. epoxy</v>
          </cell>
          <cell r="E108" t="str">
            <v>m</v>
          </cell>
          <cell r="F108">
            <v>1269.73</v>
          </cell>
          <cell r="G108">
            <v>1269.73</v>
          </cell>
        </row>
        <row r="109">
          <cell r="C109" t="str">
            <v>M358</v>
          </cell>
          <cell r="D109" t="str">
            <v>Chapa mult. D=2,00 m rev. epoxy</v>
          </cell>
          <cell r="E109" t="str">
            <v>m</v>
          </cell>
          <cell r="F109">
            <v>1554.91</v>
          </cell>
          <cell r="G109">
            <v>1554.91</v>
          </cell>
        </row>
        <row r="110">
          <cell r="C110" t="str">
            <v>M359</v>
          </cell>
          <cell r="D110" t="str">
            <v>Vigas "I" 254 x 117,5mm - 1ª alma</v>
          </cell>
          <cell r="E110" t="str">
            <v>kg</v>
          </cell>
          <cell r="F110">
            <v>3.2</v>
          </cell>
          <cell r="G110">
            <v>3.2</v>
          </cell>
        </row>
        <row r="111">
          <cell r="C111" t="str">
            <v>M360</v>
          </cell>
          <cell r="D111" t="str">
            <v>Bueiro chapa múlt. D=3,05m E=2,70mm</v>
          </cell>
          <cell r="E111" t="str">
            <v>m</v>
          </cell>
          <cell r="F111">
            <v>4223.91</v>
          </cell>
          <cell r="G111">
            <v>4223.91</v>
          </cell>
        </row>
        <row r="112">
          <cell r="C112" t="str">
            <v>M361</v>
          </cell>
          <cell r="D112" t="str">
            <v>Estrut.(tunnel liner) D=1,2m galv.</v>
          </cell>
          <cell r="E112" t="str">
            <v>m</v>
          </cell>
          <cell r="F112">
            <v>1677.13</v>
          </cell>
          <cell r="G112">
            <v>1677.13</v>
          </cell>
        </row>
        <row r="113">
          <cell r="C113" t="str">
            <v>M362</v>
          </cell>
          <cell r="D113" t="str">
            <v>Estrut. (tunnel liner) D=1,2m epoxy</v>
          </cell>
          <cell r="E113" t="str">
            <v>m</v>
          </cell>
          <cell r="F113">
            <v>1700.41</v>
          </cell>
          <cell r="G113">
            <v>1700.41</v>
          </cell>
        </row>
        <row r="114">
          <cell r="C114" t="str">
            <v>M363</v>
          </cell>
          <cell r="D114" t="str">
            <v>Bloco de desgaste p/ recicladoras</v>
          </cell>
          <cell r="E114" t="str">
            <v>un</v>
          </cell>
          <cell r="F114">
            <v>671.46</v>
          </cell>
          <cell r="G114">
            <v>671.46</v>
          </cell>
        </row>
        <row r="115">
          <cell r="C115" t="str">
            <v>M364</v>
          </cell>
          <cell r="D115" t="str">
            <v>Porta dentes p/recicladoras</v>
          </cell>
          <cell r="E115" t="str">
            <v>un</v>
          </cell>
          <cell r="F115">
            <v>213.39</v>
          </cell>
          <cell r="G115">
            <v>213.39</v>
          </cell>
        </row>
        <row r="116">
          <cell r="C116" t="str">
            <v>M365</v>
          </cell>
          <cell r="D116" t="str">
            <v>Dente de corte (W6/22) p/ reciclad.</v>
          </cell>
          <cell r="E116" t="str">
            <v>un</v>
          </cell>
          <cell r="F116">
            <v>42.79</v>
          </cell>
          <cell r="G116">
            <v>42.79</v>
          </cell>
        </row>
        <row r="117">
          <cell r="C117" t="str">
            <v>M366</v>
          </cell>
          <cell r="D117" t="str">
            <v>Dente de Corte (W7/22) p/ reciclad.</v>
          </cell>
          <cell r="E117" t="str">
            <v>un</v>
          </cell>
          <cell r="F117">
            <v>63.81</v>
          </cell>
          <cell r="G117">
            <v>63.81</v>
          </cell>
        </row>
        <row r="118">
          <cell r="C118" t="str">
            <v>M367</v>
          </cell>
          <cell r="D118" t="str">
            <v>Parafuso fixação porta dente</v>
          </cell>
          <cell r="E118" t="str">
            <v>un</v>
          </cell>
          <cell r="F118">
            <v>29.59</v>
          </cell>
          <cell r="G118">
            <v>29.59</v>
          </cell>
        </row>
        <row r="119">
          <cell r="C119" t="str">
            <v>M368</v>
          </cell>
          <cell r="D119" t="str">
            <v>Plug proteção parafuso p/reciclad.</v>
          </cell>
          <cell r="E119" t="str">
            <v>un</v>
          </cell>
          <cell r="F119">
            <v>1.8</v>
          </cell>
          <cell r="G119">
            <v>1.8</v>
          </cell>
        </row>
        <row r="120">
          <cell r="C120" t="str">
            <v>M370</v>
          </cell>
          <cell r="D120" t="str">
            <v>Bainha metálica diam. int.=45mm MAC</v>
          </cell>
          <cell r="E120" t="str">
            <v>m</v>
          </cell>
          <cell r="F120">
            <v>16</v>
          </cell>
          <cell r="G120">
            <v>16</v>
          </cell>
        </row>
        <row r="121">
          <cell r="C121" t="str">
            <v>M371</v>
          </cell>
          <cell r="D121" t="str">
            <v>Bainha metálica diam. int.=60mm MAC</v>
          </cell>
          <cell r="E121" t="str">
            <v>m</v>
          </cell>
          <cell r="F121">
            <v>26</v>
          </cell>
          <cell r="G121">
            <v>26</v>
          </cell>
        </row>
        <row r="122">
          <cell r="C122" t="str">
            <v>M372</v>
          </cell>
          <cell r="D122" t="str">
            <v>Bainha metálica diam. int.=55mm MAC</v>
          </cell>
          <cell r="E122" t="str">
            <v>m</v>
          </cell>
          <cell r="F122">
            <v>21</v>
          </cell>
          <cell r="G122">
            <v>21</v>
          </cell>
        </row>
        <row r="123">
          <cell r="C123" t="str">
            <v>M373</v>
          </cell>
          <cell r="D123" t="str">
            <v>Bainha metálica diam. int.=70mm MAC</v>
          </cell>
          <cell r="E123" t="str">
            <v>m</v>
          </cell>
          <cell r="F123">
            <v>27</v>
          </cell>
          <cell r="G123">
            <v>27</v>
          </cell>
        </row>
        <row r="124">
          <cell r="C124" t="str">
            <v>M374</v>
          </cell>
          <cell r="D124" t="str">
            <v>Ancoragem p/ cabo 4V D=1/2" MAC</v>
          </cell>
          <cell r="E124" t="str">
            <v>cj</v>
          </cell>
          <cell r="F124">
            <v>304</v>
          </cell>
          <cell r="G124">
            <v>304</v>
          </cell>
        </row>
        <row r="125">
          <cell r="C125" t="str">
            <v>M375</v>
          </cell>
          <cell r="D125" t="str">
            <v>Ancoragem p/ cabo 6V D=1/2" MAC</v>
          </cell>
          <cell r="E125" t="str">
            <v>cj</v>
          </cell>
          <cell r="F125">
            <v>477</v>
          </cell>
          <cell r="G125">
            <v>477</v>
          </cell>
        </row>
        <row r="126">
          <cell r="C126" t="str">
            <v>M376</v>
          </cell>
          <cell r="D126" t="str">
            <v>Ancoragem p/ cabo 7V D=1/2" MAC</v>
          </cell>
          <cell r="E126" t="str">
            <v>cj</v>
          </cell>
          <cell r="F126">
            <v>477</v>
          </cell>
          <cell r="G126">
            <v>477</v>
          </cell>
        </row>
        <row r="127">
          <cell r="C127" t="str">
            <v>M377</v>
          </cell>
          <cell r="D127" t="str">
            <v>Ancoragem p/ cabo 12V D=1/2" MAC</v>
          </cell>
          <cell r="E127" t="str">
            <v>cj</v>
          </cell>
          <cell r="F127">
            <v>960</v>
          </cell>
          <cell r="G127">
            <v>960</v>
          </cell>
        </row>
        <row r="128">
          <cell r="C128" t="str">
            <v>M378</v>
          </cell>
          <cell r="D128" t="str">
            <v>Apoio do porta dente frezad. W-1900</v>
          </cell>
          <cell r="E128" t="str">
            <v>un</v>
          </cell>
          <cell r="F128">
            <v>784.13</v>
          </cell>
          <cell r="G128">
            <v>784.13</v>
          </cell>
        </row>
        <row r="129">
          <cell r="C129" t="str">
            <v>M380</v>
          </cell>
          <cell r="D129" t="str">
            <v>Bainha metálica D=45mm STUP</v>
          </cell>
          <cell r="E129" t="str">
            <v>m</v>
          </cell>
          <cell r="F129">
            <v>14.5</v>
          </cell>
          <cell r="G129">
            <v>14.5</v>
          </cell>
        </row>
        <row r="130">
          <cell r="C130" t="str">
            <v>M381</v>
          </cell>
          <cell r="D130" t="str">
            <v>Bainha metálica D=60mm STUP</v>
          </cell>
          <cell r="E130" t="str">
            <v>m</v>
          </cell>
          <cell r="F130">
            <v>17.239999999999998</v>
          </cell>
          <cell r="G130">
            <v>17.239999999999998</v>
          </cell>
        </row>
        <row r="131">
          <cell r="C131" t="str">
            <v>M382</v>
          </cell>
          <cell r="D131" t="str">
            <v>Bainha metálica D=55mm STUP</v>
          </cell>
          <cell r="E131" t="str">
            <v>m</v>
          </cell>
          <cell r="F131">
            <v>16.8</v>
          </cell>
          <cell r="G131">
            <v>16.8</v>
          </cell>
        </row>
        <row r="132">
          <cell r="C132" t="str">
            <v>M383</v>
          </cell>
          <cell r="D132" t="str">
            <v>Bainha metálica D=70mm STUP</v>
          </cell>
          <cell r="E132" t="str">
            <v>m</v>
          </cell>
          <cell r="F132">
            <v>19.18</v>
          </cell>
          <cell r="G132">
            <v>19.18</v>
          </cell>
        </row>
        <row r="133">
          <cell r="C133" t="str">
            <v>M384</v>
          </cell>
          <cell r="D133" t="str">
            <v>Ancoragem p/ cabo 4V D=1/2" STUP</v>
          </cell>
          <cell r="E133" t="str">
            <v>cj</v>
          </cell>
          <cell r="F133">
            <v>256</v>
          </cell>
          <cell r="G133">
            <v>256</v>
          </cell>
        </row>
        <row r="134">
          <cell r="C134" t="str">
            <v>M385</v>
          </cell>
          <cell r="D134" t="str">
            <v>Ancoragem p/ cabo 6V D=1/2" STUP</v>
          </cell>
          <cell r="E134" t="str">
            <v>cj</v>
          </cell>
          <cell r="F134">
            <v>410</v>
          </cell>
          <cell r="G134">
            <v>410</v>
          </cell>
        </row>
        <row r="135">
          <cell r="C135" t="str">
            <v>M386</v>
          </cell>
          <cell r="D135" t="str">
            <v>Ancoragem p/ cabo 7V D=1/2" STUP</v>
          </cell>
          <cell r="E135" t="str">
            <v>cj</v>
          </cell>
          <cell r="F135">
            <v>432</v>
          </cell>
          <cell r="G135">
            <v>432</v>
          </cell>
        </row>
        <row r="136">
          <cell r="C136" t="str">
            <v>M387</v>
          </cell>
          <cell r="D136" t="str">
            <v>Ancoragem p/ cabo 12V D=1/2" STUP</v>
          </cell>
          <cell r="E136" t="str">
            <v>cj</v>
          </cell>
          <cell r="F136">
            <v>800</v>
          </cell>
          <cell r="G136">
            <v>800</v>
          </cell>
        </row>
        <row r="137">
          <cell r="C137" t="str">
            <v>M390</v>
          </cell>
          <cell r="D137" t="str">
            <v>Porca de ancoragem D=32mm</v>
          </cell>
          <cell r="E137" t="str">
            <v>un</v>
          </cell>
          <cell r="F137">
            <v>61.71</v>
          </cell>
          <cell r="G137">
            <v>61.71</v>
          </cell>
        </row>
        <row r="138">
          <cell r="C138" t="str">
            <v>M391</v>
          </cell>
          <cell r="D138" t="str">
            <v>Contra porca h=35mm D=32mm</v>
          </cell>
          <cell r="E138" t="str">
            <v>un</v>
          </cell>
          <cell r="F138">
            <v>30.25</v>
          </cell>
          <cell r="G138">
            <v>30.25</v>
          </cell>
        </row>
        <row r="139">
          <cell r="C139" t="str">
            <v>M392</v>
          </cell>
          <cell r="D139" t="str">
            <v>Aço ST 85/105 D=32mm</v>
          </cell>
          <cell r="E139" t="str">
            <v>m</v>
          </cell>
          <cell r="F139">
            <v>75.900000000000006</v>
          </cell>
          <cell r="G139">
            <v>75.900000000000006</v>
          </cell>
        </row>
        <row r="140">
          <cell r="C140" t="str">
            <v>M393</v>
          </cell>
          <cell r="D140" t="str">
            <v>Placa de ancoragem - 200x200x38mm</v>
          </cell>
          <cell r="E140" t="str">
            <v>un</v>
          </cell>
          <cell r="F140">
            <v>178.5</v>
          </cell>
          <cell r="G140">
            <v>178.5</v>
          </cell>
        </row>
        <row r="141">
          <cell r="C141" t="str">
            <v>M394</v>
          </cell>
          <cell r="D141" t="str">
            <v>Bainha metálica D=40mm</v>
          </cell>
          <cell r="E141" t="str">
            <v>m</v>
          </cell>
          <cell r="F141">
            <v>12.1</v>
          </cell>
          <cell r="G141">
            <v>12.1</v>
          </cell>
        </row>
        <row r="142">
          <cell r="C142" t="str">
            <v>M395</v>
          </cell>
          <cell r="D142" t="str">
            <v>Bits p/ estabil. e recicl. RM-300</v>
          </cell>
          <cell r="E142" t="str">
            <v>un</v>
          </cell>
          <cell r="F142">
            <v>29.28</v>
          </cell>
          <cell r="G142">
            <v>29.28</v>
          </cell>
        </row>
        <row r="143">
          <cell r="C143" t="str">
            <v>M396</v>
          </cell>
          <cell r="D143" t="str">
            <v>Porta dente p/ est. e rec. RM-300</v>
          </cell>
          <cell r="E143" t="str">
            <v>un</v>
          </cell>
          <cell r="F143">
            <v>46.79</v>
          </cell>
          <cell r="G143">
            <v>46.79</v>
          </cell>
        </row>
        <row r="144">
          <cell r="C144" t="str">
            <v>M398</v>
          </cell>
          <cell r="D144" t="str">
            <v>Chapa de 8,00 mm</v>
          </cell>
          <cell r="E144" t="str">
            <v>kg</v>
          </cell>
          <cell r="F144">
            <v>3.88</v>
          </cell>
          <cell r="G144">
            <v>3.88</v>
          </cell>
        </row>
        <row r="145">
          <cell r="C145" t="str">
            <v>M401</v>
          </cell>
          <cell r="D145" t="str">
            <v>Pontaletes D=15 cm (tronco p/ esc.)</v>
          </cell>
          <cell r="E145" t="str">
            <v>m</v>
          </cell>
          <cell r="F145">
            <v>2.5</v>
          </cell>
          <cell r="G145">
            <v>2.5</v>
          </cell>
        </row>
        <row r="146">
          <cell r="C146" t="str">
            <v>M402</v>
          </cell>
          <cell r="D146" t="str">
            <v>Pontaletes D=20 cm (tronco p/ esc.)</v>
          </cell>
          <cell r="E146" t="str">
            <v>m</v>
          </cell>
          <cell r="F146">
            <v>2.5</v>
          </cell>
          <cell r="G146">
            <v>2.5</v>
          </cell>
        </row>
        <row r="147">
          <cell r="C147" t="str">
            <v>M403</v>
          </cell>
          <cell r="D147" t="str">
            <v>Mourão madeira H=2,15 m D=9 cm</v>
          </cell>
          <cell r="E147" t="str">
            <v>un</v>
          </cell>
          <cell r="F147">
            <v>10.3</v>
          </cell>
          <cell r="G147">
            <v>10.3</v>
          </cell>
        </row>
        <row r="148">
          <cell r="C148" t="str">
            <v>M404</v>
          </cell>
          <cell r="D148" t="str">
            <v>Mourão madeira H=2,50 m D=12 cm</v>
          </cell>
          <cell r="E148" t="str">
            <v>un</v>
          </cell>
          <cell r="F148">
            <v>10.3</v>
          </cell>
          <cell r="G148">
            <v>10.3</v>
          </cell>
        </row>
        <row r="149">
          <cell r="C149" t="str">
            <v>M405</v>
          </cell>
          <cell r="D149" t="str">
            <v>Ripas de 2,5 cm x 5,0 cm</v>
          </cell>
          <cell r="E149" t="str">
            <v>m</v>
          </cell>
          <cell r="F149">
            <v>1.55</v>
          </cell>
          <cell r="G149">
            <v>1.55</v>
          </cell>
        </row>
        <row r="150">
          <cell r="C150" t="str">
            <v>M406</v>
          </cell>
          <cell r="D150" t="str">
            <v>Caibros de 7,5 cm x 7,5 cm</v>
          </cell>
          <cell r="E150" t="str">
            <v>m</v>
          </cell>
          <cell r="F150">
            <v>1.98</v>
          </cell>
          <cell r="G150">
            <v>1.98</v>
          </cell>
        </row>
        <row r="151">
          <cell r="C151" t="str">
            <v>M407</v>
          </cell>
          <cell r="D151" t="str">
            <v>Tábua pinho de 1ª 2,5 cm x 15,0 cm</v>
          </cell>
          <cell r="E151" t="str">
            <v>m</v>
          </cell>
          <cell r="F151">
            <v>4.5</v>
          </cell>
          <cell r="G151">
            <v>4.5</v>
          </cell>
        </row>
        <row r="152">
          <cell r="C152" t="str">
            <v>M408</v>
          </cell>
          <cell r="D152" t="str">
            <v>Tábua de 5ª 2,5 cm x 30,0 cm</v>
          </cell>
          <cell r="E152" t="str">
            <v>m</v>
          </cell>
          <cell r="F152">
            <v>2.7</v>
          </cell>
          <cell r="G152">
            <v>2.7</v>
          </cell>
        </row>
        <row r="153">
          <cell r="C153" t="str">
            <v>M409</v>
          </cell>
          <cell r="D153" t="str">
            <v>Pranchão de 1ª de 5,0 cm x 30,0 cm</v>
          </cell>
          <cell r="E153" t="str">
            <v>m</v>
          </cell>
          <cell r="F153">
            <v>31.5</v>
          </cell>
          <cell r="G153">
            <v>31.5</v>
          </cell>
        </row>
        <row r="154">
          <cell r="C154" t="str">
            <v>M410</v>
          </cell>
          <cell r="D154" t="str">
            <v>Compensado resinado de 17 mm</v>
          </cell>
          <cell r="E154" t="str">
            <v>m2</v>
          </cell>
          <cell r="F154">
            <v>16.48</v>
          </cell>
          <cell r="G154">
            <v>16.48</v>
          </cell>
        </row>
        <row r="155">
          <cell r="C155" t="str">
            <v>M411</v>
          </cell>
          <cell r="D155" t="str">
            <v>Compensado plastificado de 17 mm</v>
          </cell>
          <cell r="E155" t="str">
            <v>m2</v>
          </cell>
          <cell r="F155">
            <v>27.44</v>
          </cell>
          <cell r="G155">
            <v>27.44</v>
          </cell>
        </row>
        <row r="156">
          <cell r="C156" t="str">
            <v>M412</v>
          </cell>
          <cell r="D156" t="str">
            <v>Gastalho 10 x 2,0 cm</v>
          </cell>
          <cell r="E156" t="str">
            <v>m</v>
          </cell>
          <cell r="F156">
            <v>1.2</v>
          </cell>
          <cell r="G156">
            <v>1.2</v>
          </cell>
        </row>
        <row r="157">
          <cell r="C157" t="str">
            <v>M413</v>
          </cell>
          <cell r="D157" t="str">
            <v>Gastalho 10 x 2,5 cm</v>
          </cell>
          <cell r="E157" t="str">
            <v>m</v>
          </cell>
          <cell r="F157">
            <v>2</v>
          </cell>
          <cell r="G157">
            <v>2</v>
          </cell>
        </row>
        <row r="158">
          <cell r="C158" t="str">
            <v>M414</v>
          </cell>
          <cell r="D158" t="str">
            <v>Pranchão 7,5 x 30,0 cm</v>
          </cell>
          <cell r="E158" t="str">
            <v>m</v>
          </cell>
          <cell r="F158">
            <v>30</v>
          </cell>
          <cell r="G158">
            <v>30</v>
          </cell>
        </row>
        <row r="159">
          <cell r="C159" t="str">
            <v>M415</v>
          </cell>
          <cell r="D159" t="str">
            <v>Tábua 2,5 x 22,5 cm</v>
          </cell>
          <cell r="E159" t="str">
            <v>m</v>
          </cell>
          <cell r="F159">
            <v>3</v>
          </cell>
          <cell r="G159">
            <v>3</v>
          </cell>
        </row>
        <row r="160">
          <cell r="C160" t="str">
            <v>M416</v>
          </cell>
          <cell r="D160" t="str">
            <v>Madeira de lei</v>
          </cell>
          <cell r="E160" t="str">
            <v>m3</v>
          </cell>
          <cell r="F160">
            <v>2160</v>
          </cell>
          <cell r="G160">
            <v>2160</v>
          </cell>
        </row>
        <row r="161">
          <cell r="C161" t="str">
            <v>M501</v>
          </cell>
          <cell r="D161" t="str">
            <v>Dinamite a 60% (gelatina especial)</v>
          </cell>
          <cell r="E161" t="str">
            <v>kg</v>
          </cell>
          <cell r="F161">
            <v>3.3</v>
          </cell>
          <cell r="G161">
            <v>3.3</v>
          </cell>
        </row>
        <row r="162">
          <cell r="C162" t="str">
            <v>M503</v>
          </cell>
          <cell r="D162" t="str">
            <v>Espoleta comum n. 8</v>
          </cell>
          <cell r="E162" t="str">
            <v>un</v>
          </cell>
          <cell r="F162">
            <v>0.8</v>
          </cell>
          <cell r="G162">
            <v>0.8</v>
          </cell>
        </row>
        <row r="163">
          <cell r="C163" t="str">
            <v>M505</v>
          </cell>
          <cell r="D163" t="str">
            <v>Cordel detonante NP 10</v>
          </cell>
          <cell r="E163" t="str">
            <v>m</v>
          </cell>
          <cell r="F163">
            <v>0.72</v>
          </cell>
          <cell r="G163">
            <v>0.72</v>
          </cell>
        </row>
        <row r="164">
          <cell r="C164" t="str">
            <v>M507</v>
          </cell>
          <cell r="D164" t="str">
            <v>Retardador de cordel</v>
          </cell>
          <cell r="E164" t="str">
            <v>un</v>
          </cell>
          <cell r="F164">
            <v>10</v>
          </cell>
          <cell r="G164">
            <v>10</v>
          </cell>
        </row>
        <row r="165">
          <cell r="C165" t="str">
            <v>M508</v>
          </cell>
          <cell r="D165" t="str">
            <v>Estopim</v>
          </cell>
          <cell r="E165" t="str">
            <v>m</v>
          </cell>
          <cell r="F165">
            <v>0.8</v>
          </cell>
          <cell r="G165">
            <v>0.8</v>
          </cell>
        </row>
        <row r="166">
          <cell r="C166" t="str">
            <v>M600</v>
          </cell>
          <cell r="D166" t="str">
            <v>Tinta refletiva acrílica p/ 1 ano</v>
          </cell>
          <cell r="E166" t="str">
            <v>l</v>
          </cell>
          <cell r="F166">
            <v>14.07</v>
          </cell>
          <cell r="G166">
            <v>14.07</v>
          </cell>
        </row>
        <row r="167">
          <cell r="C167" t="str">
            <v>M601</v>
          </cell>
          <cell r="D167" t="str">
            <v>Tinta refletiva acrílica p/ 2 anos</v>
          </cell>
          <cell r="E167" t="str">
            <v>l</v>
          </cell>
          <cell r="F167">
            <v>12.59</v>
          </cell>
          <cell r="G167">
            <v>12.59</v>
          </cell>
        </row>
        <row r="168">
          <cell r="C168" t="str">
            <v>M602</v>
          </cell>
          <cell r="D168" t="str">
            <v>Adubo NPK (4.14.8)</v>
          </cell>
          <cell r="E168" t="str">
            <v>kg</v>
          </cell>
          <cell r="F168">
            <v>0.6</v>
          </cell>
          <cell r="G168">
            <v>0.6</v>
          </cell>
        </row>
        <row r="169">
          <cell r="C169" t="str">
            <v>M603</v>
          </cell>
          <cell r="D169" t="str">
            <v>Inseticida</v>
          </cell>
          <cell r="E169" t="str">
            <v>l</v>
          </cell>
          <cell r="F169">
            <v>6</v>
          </cell>
          <cell r="G169">
            <v>6</v>
          </cell>
        </row>
        <row r="170">
          <cell r="C170" t="str">
            <v>M604</v>
          </cell>
          <cell r="D170" t="str">
            <v>Aditivo plastiment BV-40</v>
          </cell>
          <cell r="E170" t="str">
            <v>kg</v>
          </cell>
          <cell r="F170">
            <v>1.96</v>
          </cell>
          <cell r="G170">
            <v>1.96</v>
          </cell>
        </row>
        <row r="171">
          <cell r="C171" t="str">
            <v>M605</v>
          </cell>
          <cell r="D171" t="str">
            <v>Cola para tubo PVC</v>
          </cell>
          <cell r="E171" t="str">
            <v>gr</v>
          </cell>
          <cell r="F171">
            <v>0.03</v>
          </cell>
          <cell r="G171">
            <v>0.03</v>
          </cell>
        </row>
        <row r="172">
          <cell r="C172" t="str">
            <v>M606</v>
          </cell>
          <cell r="D172" t="str">
            <v>Tinta anti-corrosiva</v>
          </cell>
          <cell r="E172" t="str">
            <v>l</v>
          </cell>
          <cell r="F172">
            <v>11.13</v>
          </cell>
          <cell r="G172">
            <v>11.13</v>
          </cell>
        </row>
        <row r="173">
          <cell r="C173" t="str">
            <v>M607</v>
          </cell>
          <cell r="D173" t="str">
            <v>Óleo de linhaça</v>
          </cell>
          <cell r="E173" t="str">
            <v>l</v>
          </cell>
          <cell r="F173">
            <v>5.48</v>
          </cell>
          <cell r="G173">
            <v>5.48</v>
          </cell>
        </row>
        <row r="174">
          <cell r="C174" t="str">
            <v>M608</v>
          </cell>
          <cell r="D174" t="str">
            <v>Detergente</v>
          </cell>
          <cell r="E174" t="str">
            <v>l</v>
          </cell>
          <cell r="F174">
            <v>1.78</v>
          </cell>
          <cell r="G174">
            <v>1.78</v>
          </cell>
        </row>
        <row r="175">
          <cell r="C175" t="str">
            <v>M609</v>
          </cell>
          <cell r="D175" t="str">
            <v>Tinta esmalte sintético semi-fosco</v>
          </cell>
          <cell r="E175" t="str">
            <v>l</v>
          </cell>
          <cell r="F175">
            <v>11.13</v>
          </cell>
          <cell r="G175">
            <v>11.13</v>
          </cell>
        </row>
        <row r="176">
          <cell r="C176" t="str">
            <v>M610</v>
          </cell>
          <cell r="D176" t="str">
            <v>Pintura epóxica - barra D= 32mm</v>
          </cell>
          <cell r="E176" t="str">
            <v>m</v>
          </cell>
          <cell r="F176">
            <v>8.25</v>
          </cell>
          <cell r="G176">
            <v>8.25</v>
          </cell>
        </row>
        <row r="177">
          <cell r="C177" t="str">
            <v>M611</v>
          </cell>
          <cell r="D177" t="str">
            <v>Redutor tipo 2002 prim. qualidade</v>
          </cell>
          <cell r="E177" t="str">
            <v>l</v>
          </cell>
          <cell r="F177">
            <v>10.45</v>
          </cell>
          <cell r="G177">
            <v>10.45</v>
          </cell>
        </row>
        <row r="178">
          <cell r="C178" t="str">
            <v>M612</v>
          </cell>
          <cell r="D178" t="str">
            <v>Lixa para ferro n. 100</v>
          </cell>
          <cell r="E178" t="str">
            <v>un</v>
          </cell>
          <cell r="F178">
            <v>2.13</v>
          </cell>
          <cell r="G178">
            <v>2.13</v>
          </cell>
        </row>
        <row r="179">
          <cell r="C179" t="str">
            <v>M613</v>
          </cell>
          <cell r="D179" t="str">
            <v>Tinta a base de resina alquídica</v>
          </cell>
          <cell r="E179" t="str">
            <v>l</v>
          </cell>
          <cell r="F179">
            <v>11.13</v>
          </cell>
          <cell r="G179">
            <v>11.13</v>
          </cell>
        </row>
        <row r="180">
          <cell r="C180" t="str">
            <v>M614</v>
          </cell>
          <cell r="D180" t="str">
            <v>Tinta base res. acrilica emul. agua</v>
          </cell>
          <cell r="E180" t="str">
            <v>l</v>
          </cell>
          <cell r="F180">
            <v>11.94</v>
          </cell>
          <cell r="G180">
            <v>11.94</v>
          </cell>
        </row>
        <row r="181">
          <cell r="C181" t="str">
            <v>M615</v>
          </cell>
          <cell r="D181" t="str">
            <v>Microesferas PRE-MIX</v>
          </cell>
          <cell r="E181" t="str">
            <v>kg</v>
          </cell>
          <cell r="F181">
            <v>3</v>
          </cell>
          <cell r="G181">
            <v>3</v>
          </cell>
        </row>
        <row r="182">
          <cell r="C182" t="str">
            <v>M616</v>
          </cell>
          <cell r="D182" t="str">
            <v>Microesferas DROP-ON</v>
          </cell>
          <cell r="E182" t="str">
            <v>kg</v>
          </cell>
          <cell r="F182">
            <v>3</v>
          </cell>
          <cell r="G182">
            <v>3</v>
          </cell>
        </row>
        <row r="183">
          <cell r="C183" t="str">
            <v>M617</v>
          </cell>
          <cell r="D183" t="str">
            <v>Massa termoplástica para extrusão</v>
          </cell>
          <cell r="E183" t="str">
            <v>kg</v>
          </cell>
          <cell r="F183">
            <v>6</v>
          </cell>
          <cell r="G183">
            <v>6</v>
          </cell>
        </row>
        <row r="184">
          <cell r="C184" t="str">
            <v>M618</v>
          </cell>
          <cell r="D184" t="str">
            <v>Massa termoplástica para aspersão</v>
          </cell>
          <cell r="E184" t="str">
            <v>kg</v>
          </cell>
          <cell r="F184">
            <v>6</v>
          </cell>
          <cell r="G184">
            <v>6</v>
          </cell>
        </row>
        <row r="185">
          <cell r="C185" t="str">
            <v>M619</v>
          </cell>
          <cell r="D185" t="str">
            <v>Cola poliester</v>
          </cell>
          <cell r="E185" t="str">
            <v>kg</v>
          </cell>
          <cell r="F185">
            <v>9</v>
          </cell>
          <cell r="G185">
            <v>9</v>
          </cell>
        </row>
        <row r="186">
          <cell r="C186" t="str">
            <v>M620</v>
          </cell>
          <cell r="D186" t="str">
            <v>Protetor de cura do concreto</v>
          </cell>
          <cell r="E186" t="str">
            <v>kg</v>
          </cell>
          <cell r="F186">
            <v>3.37</v>
          </cell>
          <cell r="G186">
            <v>3.37</v>
          </cell>
        </row>
        <row r="187">
          <cell r="C187" t="str">
            <v>M621</v>
          </cell>
          <cell r="D187" t="str">
            <v>Desmoldante</v>
          </cell>
          <cell r="E187" t="str">
            <v>l</v>
          </cell>
          <cell r="F187">
            <v>4.32</v>
          </cell>
          <cell r="G187">
            <v>4.32</v>
          </cell>
        </row>
        <row r="188">
          <cell r="C188" t="str">
            <v>M622</v>
          </cell>
          <cell r="D188" t="str">
            <v>Interplast N</v>
          </cell>
          <cell r="E188" t="str">
            <v>kg</v>
          </cell>
          <cell r="F188">
            <v>4.59</v>
          </cell>
          <cell r="G188">
            <v>4.59</v>
          </cell>
        </row>
        <row r="189">
          <cell r="C189" t="str">
            <v>M623</v>
          </cell>
          <cell r="D189" t="str">
            <v>Gás propano</v>
          </cell>
          <cell r="E189" t="str">
            <v>kg</v>
          </cell>
          <cell r="F189">
            <v>4</v>
          </cell>
          <cell r="G189">
            <v>4</v>
          </cell>
        </row>
        <row r="190">
          <cell r="C190" t="str">
            <v>M624</v>
          </cell>
          <cell r="D190" t="str">
            <v>Tinta para pré-marcação</v>
          </cell>
          <cell r="E190" t="str">
            <v>l</v>
          </cell>
          <cell r="F190">
            <v>12.08</v>
          </cell>
          <cell r="G190">
            <v>12.08</v>
          </cell>
        </row>
        <row r="191">
          <cell r="C191" t="str">
            <v>M625</v>
          </cell>
          <cell r="D191" t="str">
            <v>Acetileno</v>
          </cell>
          <cell r="E191" t="str">
            <v>kg</v>
          </cell>
          <cell r="F191">
            <v>23.3</v>
          </cell>
          <cell r="G191">
            <v>23.3</v>
          </cell>
        </row>
        <row r="192">
          <cell r="C192" t="str">
            <v>M626</v>
          </cell>
          <cell r="D192" t="str">
            <v>Oxigênio</v>
          </cell>
          <cell r="E192" t="str">
            <v>m3</v>
          </cell>
          <cell r="F192">
            <v>10</v>
          </cell>
          <cell r="G192">
            <v>10</v>
          </cell>
        </row>
        <row r="193">
          <cell r="C193" t="str">
            <v>M630</v>
          </cell>
          <cell r="D193" t="str">
            <v>Termoplástico pré-formado</v>
          </cell>
          <cell r="E193" t="str">
            <v>m2</v>
          </cell>
          <cell r="F193">
            <v>80</v>
          </cell>
          <cell r="G193">
            <v>80</v>
          </cell>
        </row>
        <row r="194">
          <cell r="C194" t="str">
            <v>M700</v>
          </cell>
          <cell r="D194" t="str">
            <v>Tijolo comum maciço (5,5x9x19) cm</v>
          </cell>
          <cell r="E194" t="str">
            <v>un</v>
          </cell>
          <cell r="F194">
            <v>0.42</v>
          </cell>
          <cell r="G194">
            <v>0.42</v>
          </cell>
        </row>
        <row r="195">
          <cell r="C195" t="str">
            <v>M702</v>
          </cell>
          <cell r="D195" t="str">
            <v>Cal hidratada</v>
          </cell>
          <cell r="E195" t="str">
            <v>kg</v>
          </cell>
          <cell r="F195">
            <v>0.46</v>
          </cell>
          <cell r="G195">
            <v>0.46</v>
          </cell>
        </row>
        <row r="196">
          <cell r="C196" t="str">
            <v>M703</v>
          </cell>
          <cell r="D196" t="str">
            <v>Tijolo 20 x 30 cm</v>
          </cell>
          <cell r="E196" t="str">
            <v>un</v>
          </cell>
          <cell r="F196">
            <v>0.45</v>
          </cell>
          <cell r="G196">
            <v>0.45</v>
          </cell>
        </row>
        <row r="197">
          <cell r="C197" t="str">
            <v>M704</v>
          </cell>
          <cell r="D197" t="str">
            <v>Areia lavada comercial DMT até 50 km</v>
          </cell>
          <cell r="E197" t="str">
            <v>m3</v>
          </cell>
          <cell r="F197">
            <v>60</v>
          </cell>
          <cell r="G197">
            <v>60</v>
          </cell>
        </row>
        <row r="198">
          <cell r="C198" t="str">
            <v>M705</v>
          </cell>
          <cell r="D198" t="str">
            <v>Pó de pedra</v>
          </cell>
          <cell r="E198" t="str">
            <v>m3</v>
          </cell>
          <cell r="F198">
            <v>28</v>
          </cell>
          <cell r="G198">
            <v>28</v>
          </cell>
        </row>
        <row r="199">
          <cell r="C199" t="str">
            <v>M709</v>
          </cell>
          <cell r="D199" t="str">
            <v>Brita corrida (comercial) DMT até 50 km</v>
          </cell>
          <cell r="E199" t="str">
            <v>m3</v>
          </cell>
          <cell r="F199">
            <v>66</v>
          </cell>
          <cell r="G199">
            <v>66</v>
          </cell>
        </row>
        <row r="200">
          <cell r="C200" t="str">
            <v>M710</v>
          </cell>
          <cell r="D200" t="str">
            <v>Pedra de mão comercial com transporte até 50 km</v>
          </cell>
          <cell r="E200" t="str">
            <v>m3</v>
          </cell>
          <cell r="F200">
            <v>65</v>
          </cell>
          <cell r="G200">
            <v>65</v>
          </cell>
        </row>
        <row r="201">
          <cell r="C201" t="str">
            <v>M711</v>
          </cell>
          <cell r="D201" t="str">
            <v>Pedra rachão comercial DMTaté 50 km</v>
          </cell>
          <cell r="E201" t="str">
            <v>m³</v>
          </cell>
          <cell r="F201">
            <v>65</v>
          </cell>
          <cell r="G201">
            <v>65</v>
          </cell>
        </row>
        <row r="202">
          <cell r="C202" t="str">
            <v>M715</v>
          </cell>
          <cell r="D202" t="str">
            <v>Pó calcário dolomítico</v>
          </cell>
          <cell r="E202" t="str">
            <v>kg</v>
          </cell>
          <cell r="F202">
            <v>0.22</v>
          </cell>
          <cell r="G202">
            <v>0.22</v>
          </cell>
        </row>
        <row r="203">
          <cell r="C203" t="str">
            <v>M901</v>
          </cell>
          <cell r="D203" t="str">
            <v>Aparelho de apoio neoprene fretado</v>
          </cell>
          <cell r="E203" t="str">
            <v>dm3</v>
          </cell>
          <cell r="F203">
            <v>72</v>
          </cell>
          <cell r="G203">
            <v>72</v>
          </cell>
        </row>
        <row r="204">
          <cell r="C204" t="str">
            <v>M902</v>
          </cell>
          <cell r="D204" t="str">
            <v>Tubo de PVC D=75 mm</v>
          </cell>
          <cell r="E204" t="str">
            <v>m</v>
          </cell>
          <cell r="F204">
            <v>4.8</v>
          </cell>
          <cell r="G204">
            <v>4.8</v>
          </cell>
        </row>
        <row r="205">
          <cell r="C205" t="str">
            <v>M903</v>
          </cell>
          <cell r="D205" t="str">
            <v>Geotêxtil tecido não agulhadoTRI200</v>
          </cell>
          <cell r="E205" t="str">
            <v>m2</v>
          </cell>
          <cell r="F205">
            <v>3.85</v>
          </cell>
          <cell r="G205">
            <v>3.85</v>
          </cell>
        </row>
        <row r="206">
          <cell r="C206" t="str">
            <v>M904</v>
          </cell>
          <cell r="D206" t="str">
            <v>Manta sintética (Bidim OP-30) RT 14</v>
          </cell>
          <cell r="E206" t="str">
            <v>m2</v>
          </cell>
          <cell r="F206">
            <v>4.3499999999999996</v>
          </cell>
          <cell r="G206">
            <v>4.3499999999999996</v>
          </cell>
        </row>
        <row r="207">
          <cell r="C207" t="str">
            <v>M905</v>
          </cell>
          <cell r="D207" t="str">
            <v>Filler</v>
          </cell>
          <cell r="E207" t="str">
            <v>kg</v>
          </cell>
          <cell r="F207">
            <v>0.05</v>
          </cell>
          <cell r="G207">
            <v>0.05</v>
          </cell>
        </row>
        <row r="208">
          <cell r="C208" t="str">
            <v>M906</v>
          </cell>
          <cell r="D208" t="str">
            <v>Sementes p/ hidrossemeadura</v>
          </cell>
          <cell r="E208" t="str">
            <v>kg</v>
          </cell>
          <cell r="F208">
            <v>3</v>
          </cell>
          <cell r="G208">
            <v>3</v>
          </cell>
        </row>
        <row r="209">
          <cell r="C209" t="str">
            <v>M907</v>
          </cell>
          <cell r="D209" t="str">
            <v xml:space="preserve"> Adubo orgânico </v>
          </cell>
          <cell r="E209" t="str">
            <v>kg</v>
          </cell>
          <cell r="F209">
            <v>0.05</v>
          </cell>
          <cell r="G209">
            <v>0.05</v>
          </cell>
        </row>
        <row r="210">
          <cell r="C210" t="str">
            <v>M908</v>
          </cell>
          <cell r="D210" t="str">
            <v>Eletrodo p/ solda eletr. OK 46.00</v>
          </cell>
          <cell r="E210" t="str">
            <v>kg</v>
          </cell>
          <cell r="F210">
            <v>8.84</v>
          </cell>
          <cell r="G210">
            <v>8.84</v>
          </cell>
        </row>
        <row r="211">
          <cell r="C211" t="str">
            <v>M909</v>
          </cell>
          <cell r="D211" t="str">
            <v>Tubo de PVC perfurado D=50 mm</v>
          </cell>
          <cell r="E211" t="str">
            <v>m</v>
          </cell>
          <cell r="F211">
            <v>5.33</v>
          </cell>
          <cell r="G211">
            <v>5.33</v>
          </cell>
        </row>
        <row r="212">
          <cell r="C212" t="str">
            <v>M910</v>
          </cell>
          <cell r="D212" t="str">
            <v>Tubo de PVC rígido D=50 mm</v>
          </cell>
          <cell r="E212" t="str">
            <v>m</v>
          </cell>
          <cell r="F212">
            <v>5.86</v>
          </cell>
          <cell r="G212">
            <v>5.86</v>
          </cell>
        </row>
        <row r="213">
          <cell r="C213" t="str">
            <v>M911</v>
          </cell>
          <cell r="D213" t="str">
            <v>Tubo de PVC D=100 mm</v>
          </cell>
          <cell r="E213" t="str">
            <v>m</v>
          </cell>
          <cell r="F213">
            <v>5</v>
          </cell>
          <cell r="G213">
            <v>5</v>
          </cell>
        </row>
        <row r="214">
          <cell r="C214" t="str">
            <v>M920</v>
          </cell>
          <cell r="D214" t="str">
            <v>Meio tubo de concreto D=40 cm</v>
          </cell>
          <cell r="E214" t="str">
            <v>m</v>
          </cell>
          <cell r="F214">
            <v>27.2</v>
          </cell>
          <cell r="G214">
            <v>27.2</v>
          </cell>
        </row>
        <row r="215">
          <cell r="C215" t="str">
            <v>M921</v>
          </cell>
          <cell r="D215" t="str">
            <v>Gabião caixa 2X1X0,50m ZN/AL</v>
          </cell>
          <cell r="E215" t="str">
            <v>un</v>
          </cell>
          <cell r="F215">
            <v>159.87</v>
          </cell>
          <cell r="G215">
            <v>159.87</v>
          </cell>
        </row>
        <row r="216">
          <cell r="C216" t="str">
            <v>M922</v>
          </cell>
          <cell r="D216" t="str">
            <v>Gabião caixa 2X1X1m ZN/AL</v>
          </cell>
          <cell r="E216" t="str">
            <v>un</v>
          </cell>
          <cell r="F216">
            <v>259.14</v>
          </cell>
          <cell r="G216">
            <v>259.14</v>
          </cell>
        </row>
        <row r="217">
          <cell r="C217" t="str">
            <v>M923</v>
          </cell>
          <cell r="D217" t="str">
            <v>Gabião caixa 2X1X1m ZN/AL+PVC</v>
          </cell>
          <cell r="E217" t="str">
            <v>un</v>
          </cell>
          <cell r="F217">
            <v>299.88</v>
          </cell>
          <cell r="G217">
            <v>299.88</v>
          </cell>
        </row>
        <row r="218">
          <cell r="C218" t="str">
            <v>M924</v>
          </cell>
          <cell r="D218" t="str">
            <v>Gabião caixa 2X1X0,50m ZN/AL+PVC</v>
          </cell>
          <cell r="E218" t="str">
            <v>un</v>
          </cell>
          <cell r="F218">
            <v>202.39</v>
          </cell>
          <cell r="G218">
            <v>202.39</v>
          </cell>
        </row>
        <row r="219">
          <cell r="C219" t="str">
            <v>M925</v>
          </cell>
          <cell r="D219" t="str">
            <v>Gabião saco ZN/AL+PVC</v>
          </cell>
          <cell r="E219" t="str">
            <v>un</v>
          </cell>
          <cell r="F219">
            <v>161.07</v>
          </cell>
          <cell r="G219">
            <v>161.07</v>
          </cell>
        </row>
        <row r="220">
          <cell r="C220" t="str">
            <v>M926</v>
          </cell>
          <cell r="D220" t="str">
            <v>Gabião colchão ZN/AL+PVC 4X2X0,23m</v>
          </cell>
          <cell r="E220" t="str">
            <v>un</v>
          </cell>
          <cell r="F220">
            <v>473.45</v>
          </cell>
          <cell r="G220">
            <v>473.45</v>
          </cell>
        </row>
        <row r="221">
          <cell r="C221" t="str">
            <v>M927</v>
          </cell>
          <cell r="D221" t="str">
            <v>Gabião colchão ZN/AL+PVC 4X2X0,30m</v>
          </cell>
          <cell r="E221" t="str">
            <v>un</v>
          </cell>
          <cell r="F221">
            <v>520.59</v>
          </cell>
          <cell r="G221">
            <v>520.59</v>
          </cell>
        </row>
        <row r="222">
          <cell r="C222" t="str">
            <v>M928</v>
          </cell>
          <cell r="D222" t="str">
            <v>Malha 8X10 D=2,7mm ZN/AL</v>
          </cell>
          <cell r="E222" t="str">
            <v>un</v>
          </cell>
          <cell r="F222">
            <v>1219</v>
          </cell>
          <cell r="G222">
            <v>1219</v>
          </cell>
        </row>
        <row r="223">
          <cell r="C223" t="str">
            <v>M929</v>
          </cell>
          <cell r="D223" t="str">
            <v>Malha 8X10 D=2,4mm ZN/AL+PVC</v>
          </cell>
          <cell r="E223" t="str">
            <v>un</v>
          </cell>
          <cell r="F223">
            <v>1360</v>
          </cell>
          <cell r="G223">
            <v>1360</v>
          </cell>
        </row>
        <row r="224">
          <cell r="C224" t="str">
            <v>M935</v>
          </cell>
          <cell r="D224" t="str">
            <v>Terra arm. ECE - greide 0&lt;h&lt;6m</v>
          </cell>
          <cell r="E224" t="str">
            <v>m2</v>
          </cell>
          <cell r="F224">
            <v>312</v>
          </cell>
          <cell r="G224">
            <v>312</v>
          </cell>
        </row>
        <row r="225">
          <cell r="C225" t="str">
            <v>M936</v>
          </cell>
          <cell r="D225" t="str">
            <v>Terra arm. ECE - greide 6&lt;h&lt;9m</v>
          </cell>
          <cell r="E225" t="str">
            <v>m2</v>
          </cell>
          <cell r="F225">
            <v>377</v>
          </cell>
          <cell r="G225">
            <v>377</v>
          </cell>
        </row>
        <row r="226">
          <cell r="C226" t="str">
            <v>M937</v>
          </cell>
          <cell r="D226" t="str">
            <v>Terra arm. ECE - greide 9&lt;h&lt;12m</v>
          </cell>
          <cell r="E226" t="str">
            <v>m2</v>
          </cell>
          <cell r="F226">
            <v>573</v>
          </cell>
          <cell r="G226">
            <v>573</v>
          </cell>
        </row>
        <row r="227">
          <cell r="C227" t="str">
            <v>M938</v>
          </cell>
          <cell r="D227" t="str">
            <v>Terra arm. ECE- pé talude 0&lt;h&lt;6m</v>
          </cell>
          <cell r="E227" t="str">
            <v>m2</v>
          </cell>
          <cell r="F227">
            <v>365</v>
          </cell>
          <cell r="G227">
            <v>365</v>
          </cell>
        </row>
        <row r="228">
          <cell r="C228" t="str">
            <v>M939</v>
          </cell>
          <cell r="D228" t="str">
            <v>Terra arm. ECE- pé talude 6&lt;h&lt;9m</v>
          </cell>
          <cell r="E228" t="str">
            <v>m2</v>
          </cell>
          <cell r="F228">
            <v>445</v>
          </cell>
          <cell r="G228">
            <v>445</v>
          </cell>
        </row>
        <row r="229">
          <cell r="C229" t="str">
            <v>M940</v>
          </cell>
          <cell r="D229" t="str">
            <v>Terra arm. ECE- pé talude 9&lt;h&lt;12m</v>
          </cell>
          <cell r="E229" t="str">
            <v>m2</v>
          </cell>
          <cell r="F229">
            <v>670</v>
          </cell>
          <cell r="G229">
            <v>670</v>
          </cell>
        </row>
        <row r="230">
          <cell r="C230" t="str">
            <v>M941</v>
          </cell>
          <cell r="D230" t="str">
            <v>Terra arm. ECE-enc. portante 0&lt;h&lt;6m</v>
          </cell>
          <cell r="E230" t="str">
            <v>m2</v>
          </cell>
          <cell r="F230">
            <v>735</v>
          </cell>
          <cell r="G230">
            <v>735</v>
          </cell>
        </row>
        <row r="231">
          <cell r="C231" t="str">
            <v>M942</v>
          </cell>
          <cell r="D231" t="str">
            <v>Terra arm. ECE-enc. portante 6&lt;h&lt;9m</v>
          </cell>
          <cell r="E231" t="str">
            <v>m2</v>
          </cell>
          <cell r="F231">
            <v>922</v>
          </cell>
          <cell r="G231">
            <v>922</v>
          </cell>
        </row>
        <row r="232">
          <cell r="C232" t="str">
            <v>M945</v>
          </cell>
          <cell r="D232" t="str">
            <v>Haste para perfuratriz de esteira</v>
          </cell>
          <cell r="E232" t="str">
            <v>un</v>
          </cell>
          <cell r="F232">
            <v>486</v>
          </cell>
          <cell r="G232">
            <v>486</v>
          </cell>
        </row>
        <row r="233">
          <cell r="C233" t="str">
            <v>M946</v>
          </cell>
          <cell r="D233" t="str">
            <v>Luva para perfuratriz de esteira</v>
          </cell>
          <cell r="E233" t="str">
            <v>un</v>
          </cell>
          <cell r="F233">
            <v>223.7</v>
          </cell>
          <cell r="G233">
            <v>223.7</v>
          </cell>
        </row>
        <row r="234">
          <cell r="C234" t="str">
            <v>M947</v>
          </cell>
          <cell r="D234" t="str">
            <v>Punho para perfuratriz de esteira</v>
          </cell>
          <cell r="E234" t="str">
            <v>un</v>
          </cell>
          <cell r="F234">
            <v>576</v>
          </cell>
          <cell r="G234">
            <v>576</v>
          </cell>
        </row>
        <row r="235">
          <cell r="C235" t="str">
            <v>M948</v>
          </cell>
          <cell r="D235" t="str">
            <v>Coroa para perfuratriz de esteira</v>
          </cell>
          <cell r="E235" t="str">
            <v>un</v>
          </cell>
          <cell r="F235">
            <v>706</v>
          </cell>
          <cell r="G235">
            <v>706</v>
          </cell>
        </row>
        <row r="236">
          <cell r="C236" t="str">
            <v>M949</v>
          </cell>
          <cell r="D236" t="str">
            <v>Disco diam. p/ máq. de disco 47kW</v>
          </cell>
          <cell r="E236" t="str">
            <v>un</v>
          </cell>
          <cell r="F236">
            <v>843.57</v>
          </cell>
          <cell r="G236">
            <v>843.57</v>
          </cell>
        </row>
        <row r="237">
          <cell r="C237" t="str">
            <v>M950</v>
          </cell>
          <cell r="D237" t="str">
            <v>Coroa de diamante linha NX</v>
          </cell>
          <cell r="E237" t="str">
            <v>un</v>
          </cell>
          <cell r="F237">
            <v>595</v>
          </cell>
          <cell r="G237">
            <v>595</v>
          </cell>
        </row>
        <row r="238">
          <cell r="C238" t="str">
            <v>M951</v>
          </cell>
          <cell r="D238" t="str">
            <v>Calibrador de diamante linha NX</v>
          </cell>
          <cell r="E238" t="str">
            <v>un</v>
          </cell>
          <cell r="F238">
            <v>420</v>
          </cell>
          <cell r="G238">
            <v>420</v>
          </cell>
        </row>
        <row r="239">
          <cell r="C239" t="str">
            <v>M952</v>
          </cell>
          <cell r="D239" t="str">
            <v>Mola comum linha NX</v>
          </cell>
          <cell r="E239" t="str">
            <v>un</v>
          </cell>
          <cell r="F239">
            <v>34.56</v>
          </cell>
          <cell r="G239">
            <v>34.56</v>
          </cell>
        </row>
        <row r="240">
          <cell r="C240" t="str">
            <v>M953</v>
          </cell>
          <cell r="D240" t="str">
            <v>Barrilete simples linha NX</v>
          </cell>
          <cell r="E240" t="str">
            <v>un</v>
          </cell>
          <cell r="F240">
            <v>251.53</v>
          </cell>
          <cell r="G240">
            <v>251.53</v>
          </cell>
        </row>
        <row r="241">
          <cell r="C241" t="str">
            <v>M954</v>
          </cell>
          <cell r="D241" t="str">
            <v>Haste paredes paraleleas c/ niples</v>
          </cell>
          <cell r="E241" t="str">
            <v>un</v>
          </cell>
          <cell r="F241">
            <v>392.7</v>
          </cell>
          <cell r="G241">
            <v>392.7</v>
          </cell>
        </row>
        <row r="242">
          <cell r="C242" t="str">
            <v>M955</v>
          </cell>
          <cell r="D242" t="str">
            <v>Coroa de widia linha NX</v>
          </cell>
          <cell r="E242" t="str">
            <v>un</v>
          </cell>
          <cell r="F242">
            <v>253.8</v>
          </cell>
          <cell r="G242">
            <v>253.8</v>
          </cell>
        </row>
        <row r="243">
          <cell r="C243" t="str">
            <v>M956</v>
          </cell>
          <cell r="D243" t="str">
            <v>Sapata de widia linha NX</v>
          </cell>
          <cell r="E243" t="str">
            <v>un</v>
          </cell>
          <cell r="F243">
            <v>221.4</v>
          </cell>
          <cell r="G243">
            <v>221.4</v>
          </cell>
        </row>
        <row r="244">
          <cell r="C244" t="str">
            <v>M957</v>
          </cell>
          <cell r="D244" t="str">
            <v>Revestimento c/ conector linha NX</v>
          </cell>
          <cell r="E244" t="str">
            <v>un</v>
          </cell>
          <cell r="F244">
            <v>425</v>
          </cell>
          <cell r="G244">
            <v>425</v>
          </cell>
        </row>
        <row r="245">
          <cell r="C245" t="str">
            <v>M958</v>
          </cell>
          <cell r="D245" t="str">
            <v>Calibrador de widia simples linh NX</v>
          </cell>
          <cell r="E245" t="str">
            <v>un</v>
          </cell>
          <cell r="F245">
            <v>202.55</v>
          </cell>
          <cell r="G245">
            <v>202.55</v>
          </cell>
        </row>
        <row r="246">
          <cell r="C246" t="str">
            <v>M960</v>
          </cell>
          <cell r="D246" t="str">
            <v>Fio de nylon n. 040</v>
          </cell>
          <cell r="E246" t="str">
            <v>m</v>
          </cell>
          <cell r="F246">
            <v>0.21</v>
          </cell>
          <cell r="G246">
            <v>0.21</v>
          </cell>
        </row>
        <row r="247">
          <cell r="C247" t="str">
            <v>M969</v>
          </cell>
          <cell r="D247" t="str">
            <v>Película refletiva lentes expostas</v>
          </cell>
          <cell r="E247" t="str">
            <v>m2</v>
          </cell>
          <cell r="F247">
            <v>150</v>
          </cell>
          <cell r="G247">
            <v>150</v>
          </cell>
        </row>
        <row r="248">
          <cell r="C248" t="str">
            <v>M970</v>
          </cell>
          <cell r="D248" t="str">
            <v>Película refletiva lentes inclusas</v>
          </cell>
          <cell r="E248" t="str">
            <v>m2</v>
          </cell>
          <cell r="F248">
            <v>67.209999999999994</v>
          </cell>
          <cell r="G248">
            <v>67.209999999999994</v>
          </cell>
        </row>
        <row r="249">
          <cell r="C249" t="str">
            <v>M971</v>
          </cell>
          <cell r="D249" t="str">
            <v>Dispositivo anti-ofuscante</v>
          </cell>
          <cell r="E249" t="str">
            <v>m</v>
          </cell>
          <cell r="F249">
            <v>160.19999999999999</v>
          </cell>
          <cell r="G249">
            <v>160.19999999999999</v>
          </cell>
        </row>
        <row r="250">
          <cell r="C250" t="str">
            <v>M972</v>
          </cell>
          <cell r="D250" t="str">
            <v>Tacha refletiva monodirecional</v>
          </cell>
          <cell r="E250" t="str">
            <v>un</v>
          </cell>
          <cell r="F250">
            <v>5.9</v>
          </cell>
          <cell r="G250">
            <v>5.9</v>
          </cell>
        </row>
        <row r="251">
          <cell r="C251" t="str">
            <v>M973</v>
          </cell>
          <cell r="D251" t="str">
            <v>Tacha refletiva bidirecional</v>
          </cell>
          <cell r="E251" t="str">
            <v>un</v>
          </cell>
          <cell r="F251">
            <v>6.2</v>
          </cell>
          <cell r="G251">
            <v>6.2</v>
          </cell>
        </row>
        <row r="252">
          <cell r="C252" t="str">
            <v>M974</v>
          </cell>
          <cell r="D252" t="str">
            <v>Tachão refletivo monodirecional</v>
          </cell>
          <cell r="E252" t="str">
            <v>un</v>
          </cell>
          <cell r="F252">
            <v>14.2</v>
          </cell>
          <cell r="G252">
            <v>14.2</v>
          </cell>
        </row>
        <row r="253">
          <cell r="C253" t="str">
            <v>M975</v>
          </cell>
          <cell r="D253" t="str">
            <v>Tachão refletivo bidirecional</v>
          </cell>
          <cell r="E253" t="str">
            <v>un</v>
          </cell>
          <cell r="F253">
            <v>15.2</v>
          </cell>
          <cell r="G253">
            <v>15.2</v>
          </cell>
        </row>
        <row r="254">
          <cell r="C254" t="str">
            <v>M976</v>
          </cell>
          <cell r="D254" t="str">
            <v>Baguete limitador de polietileno</v>
          </cell>
          <cell r="E254" t="str">
            <v>m</v>
          </cell>
          <cell r="F254">
            <v>0.98</v>
          </cell>
          <cell r="G254">
            <v>0.98</v>
          </cell>
        </row>
        <row r="255">
          <cell r="C255" t="str">
            <v>M977</v>
          </cell>
          <cell r="D255" t="str">
            <v>Selante asfáltico polimerizado</v>
          </cell>
          <cell r="E255" t="str">
            <v>l</v>
          </cell>
          <cell r="F255">
            <v>0.73</v>
          </cell>
          <cell r="G255">
            <v>0.73</v>
          </cell>
        </row>
        <row r="256">
          <cell r="C256" t="str">
            <v>M980</v>
          </cell>
          <cell r="D256" t="str">
            <v>Indenização de jazida</v>
          </cell>
          <cell r="E256" t="str">
            <v>m3</v>
          </cell>
          <cell r="F256">
            <v>0.01</v>
          </cell>
          <cell r="G256">
            <v>0.01</v>
          </cell>
        </row>
        <row r="257">
          <cell r="C257" t="str">
            <v>M982</v>
          </cell>
          <cell r="D257" t="str">
            <v>Isopor de 5cm de espessura</v>
          </cell>
          <cell r="E257" t="str">
            <v>m2</v>
          </cell>
          <cell r="F257">
            <v>8.5</v>
          </cell>
          <cell r="G257">
            <v>8.5</v>
          </cell>
        </row>
        <row r="258">
          <cell r="C258" t="str">
            <v>M983</v>
          </cell>
          <cell r="D258" t="str">
            <v>Disco diam. p/ máq. de disco 6kW</v>
          </cell>
          <cell r="E258" t="str">
            <v>un</v>
          </cell>
          <cell r="F258">
            <v>350</v>
          </cell>
          <cell r="G258">
            <v>350</v>
          </cell>
        </row>
        <row r="259">
          <cell r="C259" t="str">
            <v>M984</v>
          </cell>
          <cell r="D259" t="str">
            <v>Chumbadores</v>
          </cell>
          <cell r="E259" t="str">
            <v>kg</v>
          </cell>
          <cell r="F259">
            <v>18.329999999999998</v>
          </cell>
          <cell r="G259">
            <v>18.329999999999998</v>
          </cell>
        </row>
        <row r="260">
          <cell r="C260" t="str">
            <v>M985</v>
          </cell>
          <cell r="D260" t="str">
            <v>Tubo plástico para purgadores</v>
          </cell>
          <cell r="E260" t="str">
            <v>m</v>
          </cell>
          <cell r="F260">
            <v>1.51</v>
          </cell>
          <cell r="G260">
            <v>1.51</v>
          </cell>
        </row>
        <row r="261">
          <cell r="C261" t="str">
            <v>M996</v>
          </cell>
          <cell r="D261" t="str">
            <v>Material Demolido</v>
          </cell>
          <cell r="E261" t="str">
            <v>t</v>
          </cell>
          <cell r="F261">
            <v>0</v>
          </cell>
          <cell r="G261">
            <v>0</v>
          </cell>
        </row>
        <row r="262">
          <cell r="C262" t="str">
            <v>M997</v>
          </cell>
          <cell r="D262" t="str">
            <v>Material Fresado</v>
          </cell>
          <cell r="E262" t="str">
            <v>t</v>
          </cell>
          <cell r="F262">
            <v>0</v>
          </cell>
          <cell r="G262">
            <v>0</v>
          </cell>
        </row>
        <row r="263">
          <cell r="C263" t="str">
            <v>M998</v>
          </cell>
          <cell r="D263" t="str">
            <v>Madeira</v>
          </cell>
          <cell r="E263" t="str">
            <v>kg</v>
          </cell>
          <cell r="F263">
            <v>0.85</v>
          </cell>
          <cell r="G263">
            <v>0.85</v>
          </cell>
        </row>
        <row r="264">
          <cell r="C264" t="str">
            <v>M999</v>
          </cell>
          <cell r="D264" t="str">
            <v>Nitobond</v>
          </cell>
          <cell r="E264" t="str">
            <v>kg</v>
          </cell>
          <cell r="F264">
            <v>24.5</v>
          </cell>
          <cell r="G264">
            <v>24.5</v>
          </cell>
        </row>
        <row r="265">
          <cell r="C265" t="str">
            <v>M10040</v>
          </cell>
          <cell r="D265" t="str">
            <v>Barrote 3"x3" ou 7,5cmx7,5cm(pontalete)</v>
          </cell>
          <cell r="E265" t="str">
            <v>m</v>
          </cell>
          <cell r="F265">
            <v>4</v>
          </cell>
          <cell r="G265">
            <v>4</v>
          </cell>
        </row>
        <row r="266">
          <cell r="C266" t="str">
            <v>M1000</v>
          </cell>
          <cell r="D266" t="str">
            <v>Arbnusto</v>
          </cell>
          <cell r="E266" t="str">
            <v>un</v>
          </cell>
          <cell r="F266">
            <v>13</v>
          </cell>
          <cell r="G266">
            <v>13</v>
          </cell>
        </row>
        <row r="267">
          <cell r="C267">
            <v>10048</v>
          </cell>
          <cell r="D267" t="str">
            <v>Junta JEENE JJ 2540 VV c/ labios polimericos-3x2cm</v>
          </cell>
          <cell r="E267" t="str">
            <v>m</v>
          </cell>
          <cell r="F267">
            <v>648</v>
          </cell>
          <cell r="G267">
            <v>648</v>
          </cell>
        </row>
        <row r="268">
          <cell r="C268">
            <v>10322</v>
          </cell>
          <cell r="D268" t="str">
            <v xml:space="preserve">Areia comercial  DMT ate 50 km </v>
          </cell>
          <cell r="E268" t="str">
            <v>m³</v>
          </cell>
          <cell r="F268">
            <v>52.5</v>
          </cell>
          <cell r="G268">
            <v>52.5</v>
          </cell>
        </row>
        <row r="269">
          <cell r="C269">
            <v>10323</v>
          </cell>
          <cell r="D269" t="str">
            <v>Brita Comercial DMT até 50 km</v>
          </cell>
          <cell r="E269" t="str">
            <v>m³</v>
          </cell>
          <cell r="F269">
            <v>72.8</v>
          </cell>
          <cell r="G269">
            <v>72.8</v>
          </cell>
        </row>
        <row r="270">
          <cell r="C270">
            <v>10333</v>
          </cell>
          <cell r="D270" t="str">
            <v xml:space="preserve">Tubo de concreto CA  D=0,80m </v>
          </cell>
          <cell r="E270" t="str">
            <v>m</v>
          </cell>
          <cell r="F270">
            <v>160</v>
          </cell>
          <cell r="G270">
            <v>160</v>
          </cell>
        </row>
        <row r="271">
          <cell r="C271">
            <v>10034</v>
          </cell>
          <cell r="D271" t="str">
            <v xml:space="preserve">Tubo de concreto CA  D=0,80m </v>
          </cell>
          <cell r="E271" t="str">
            <v>m</v>
          </cell>
          <cell r="F271">
            <v>150</v>
          </cell>
          <cell r="G271">
            <v>150</v>
          </cell>
        </row>
        <row r="272">
          <cell r="C272">
            <v>10174</v>
          </cell>
          <cell r="D272" t="str">
            <v xml:space="preserve">Tubo de concreto armado D=1,00m </v>
          </cell>
          <cell r="E272" t="str">
            <v>m</v>
          </cell>
          <cell r="F272">
            <v>205</v>
          </cell>
          <cell r="G272">
            <v>205</v>
          </cell>
        </row>
        <row r="273">
          <cell r="C273">
            <v>10175</v>
          </cell>
          <cell r="D273" t="str">
            <v xml:space="preserve">Tubo de concreto armado D=1,20m </v>
          </cell>
          <cell r="E273" t="str">
            <v>m</v>
          </cell>
          <cell r="F273">
            <v>410</v>
          </cell>
          <cell r="G273">
            <v>410</v>
          </cell>
        </row>
        <row r="274">
          <cell r="C274">
            <v>10176</v>
          </cell>
          <cell r="D274" t="str">
            <v>Tubo de concreto poroso D=0,20m Comercial</v>
          </cell>
          <cell r="E274" t="str">
            <v>m</v>
          </cell>
          <cell r="F274">
            <v>7.75</v>
          </cell>
          <cell r="G274">
            <v>7.75</v>
          </cell>
        </row>
        <row r="275">
          <cell r="C275">
            <v>10178</v>
          </cell>
          <cell r="D275" t="str">
            <v>Removedor biodegradável GR-60</v>
          </cell>
          <cell r="E275" t="str">
            <v>l</v>
          </cell>
          <cell r="F275">
            <v>30</v>
          </cell>
          <cell r="G275">
            <v>30</v>
          </cell>
        </row>
        <row r="276">
          <cell r="C276">
            <v>10179</v>
          </cell>
          <cell r="D276" t="str">
            <v>Neutralizador masony cleaner</v>
          </cell>
          <cell r="E276" t="str">
            <v>l</v>
          </cell>
          <cell r="F276">
            <v>15</v>
          </cell>
          <cell r="G276">
            <v>15</v>
          </cell>
        </row>
        <row r="278">
          <cell r="C278" t="str">
            <v>MA01</v>
          </cell>
          <cell r="D278" t="str">
            <v>Administração local</v>
          </cell>
          <cell r="E278" t="str">
            <v>vb</v>
          </cell>
          <cell r="F278">
            <v>5000</v>
          </cell>
          <cell r="G278">
            <v>5000</v>
          </cell>
        </row>
        <row r="279">
          <cell r="C279" t="str">
            <v>MA02</v>
          </cell>
          <cell r="D279" t="str">
            <v>Mobilização e Desmobilização</v>
          </cell>
          <cell r="E279" t="str">
            <v>vb</v>
          </cell>
          <cell r="F279">
            <v>25000</v>
          </cell>
          <cell r="G279">
            <v>25000</v>
          </cell>
        </row>
        <row r="280">
          <cell r="C280" t="str">
            <v>MA03</v>
          </cell>
          <cell r="D280" t="str">
            <v>Barracão p/ Escritório , Almoxarifado e Oficina</v>
          </cell>
          <cell r="E280" t="str">
            <v>verba</v>
          </cell>
          <cell r="F280">
            <v>90000</v>
          </cell>
          <cell r="G280">
            <v>90000</v>
          </cell>
        </row>
        <row r="281">
          <cell r="C281" t="str">
            <v>MA04</v>
          </cell>
          <cell r="D281" t="str">
            <v>Equipamentos p/ Escritório</v>
          </cell>
          <cell r="E281" t="str">
            <v>verba</v>
          </cell>
          <cell r="F281">
            <v>47500</v>
          </cell>
          <cell r="G281">
            <v>47500</v>
          </cell>
        </row>
        <row r="282">
          <cell r="C282" t="str">
            <v>MA05</v>
          </cell>
          <cell r="D282" t="str">
            <v>Luz</v>
          </cell>
          <cell r="E282" t="str">
            <v>verba</v>
          </cell>
          <cell r="F282">
            <v>2500</v>
          </cell>
          <cell r="G282">
            <v>2500</v>
          </cell>
        </row>
        <row r="283">
          <cell r="C283" t="str">
            <v>MA06</v>
          </cell>
          <cell r="D283" t="str">
            <v>Água</v>
          </cell>
          <cell r="E283" t="str">
            <v>verba</v>
          </cell>
          <cell r="F283">
            <v>1200</v>
          </cell>
          <cell r="G283">
            <v>1200</v>
          </cell>
        </row>
        <row r="284">
          <cell r="C284" t="str">
            <v>MA07</v>
          </cell>
          <cell r="D284" t="str">
            <v>Telefone</v>
          </cell>
          <cell r="E284" t="str">
            <v>verba</v>
          </cell>
          <cell r="F284">
            <v>1500</v>
          </cell>
          <cell r="G284">
            <v>1500</v>
          </cell>
        </row>
        <row r="285">
          <cell r="C285" t="str">
            <v>MA08</v>
          </cell>
          <cell r="D285" t="str">
            <v>Material administrativo</v>
          </cell>
          <cell r="E285" t="str">
            <v>verba</v>
          </cell>
          <cell r="F285">
            <v>2500</v>
          </cell>
          <cell r="G285">
            <v>2500</v>
          </cell>
        </row>
        <row r="286">
          <cell r="C286" t="str">
            <v>MA09</v>
          </cell>
          <cell r="D286" t="str">
            <v>Materiais diversos</v>
          </cell>
          <cell r="E286" t="str">
            <v>verba</v>
          </cell>
          <cell r="F286">
            <v>994</v>
          </cell>
          <cell r="G286">
            <v>994</v>
          </cell>
        </row>
        <row r="287">
          <cell r="C287" t="str">
            <v>MA10</v>
          </cell>
          <cell r="D287" t="str">
            <v>Passagens terrestres</v>
          </cell>
          <cell r="E287" t="str">
            <v>und</v>
          </cell>
          <cell r="F287">
            <v>100</v>
          </cell>
          <cell r="G287">
            <v>100</v>
          </cell>
        </row>
        <row r="288">
          <cell r="C288" t="str">
            <v>MA11</v>
          </cell>
          <cell r="D288" t="str">
            <v>Instalações Elétricas, Hidrossanitárias e Lógistica</v>
          </cell>
          <cell r="E288" t="str">
            <v>Verba</v>
          </cell>
          <cell r="F288">
            <v>25000</v>
          </cell>
          <cell r="G288">
            <v>25000</v>
          </cell>
        </row>
        <row r="289">
          <cell r="C289" t="str">
            <v>MA12</v>
          </cell>
          <cell r="D289" t="str">
            <v>Alojamento e Refeitorio</v>
          </cell>
          <cell r="E289" t="str">
            <v>Verba</v>
          </cell>
          <cell r="F289">
            <v>105000</v>
          </cell>
          <cell r="G289">
            <v>105000</v>
          </cell>
        </row>
        <row r="290">
          <cell r="C290" t="str">
            <v>MA13</v>
          </cell>
          <cell r="D290" t="str">
            <v>Instalações de Produção</v>
          </cell>
          <cell r="E290" t="str">
            <v>Verba</v>
          </cell>
          <cell r="F290">
            <v>83000</v>
          </cell>
          <cell r="G290">
            <v>83000</v>
          </cell>
        </row>
        <row r="291">
          <cell r="C291" t="str">
            <v>MA14</v>
          </cell>
          <cell r="D291" t="str">
            <v>Alugueis de Equipamentos de Laboratorio e Topografia</v>
          </cell>
          <cell r="E291" t="str">
            <v>Verba</v>
          </cell>
          <cell r="F291">
            <v>25000</v>
          </cell>
          <cell r="G291">
            <v>25000</v>
          </cell>
        </row>
        <row r="292">
          <cell r="C292" t="str">
            <v>MA15</v>
          </cell>
          <cell r="D292" t="str">
            <v>EPI</v>
          </cell>
          <cell r="E292" t="str">
            <v>Verba</v>
          </cell>
          <cell r="F292">
            <v>2500</v>
          </cell>
          <cell r="G292">
            <v>2500</v>
          </cell>
        </row>
        <row r="293">
          <cell r="C293" t="str">
            <v>MA16</v>
          </cell>
          <cell r="D293" t="str">
            <v>Alimentação</v>
          </cell>
          <cell r="E293" t="str">
            <v>Verba</v>
          </cell>
          <cell r="F293">
            <v>15000</v>
          </cell>
          <cell r="G293">
            <v>15000</v>
          </cell>
        </row>
        <row r="294">
          <cell r="C294" t="str">
            <v>MA1020</v>
          </cell>
          <cell r="D294" t="str">
            <v>Usinagem de CBUQ (capa de rolamento)</v>
          </cell>
          <cell r="E294" t="str">
            <v>T</v>
          </cell>
          <cell r="F294">
            <v>3.1</v>
          </cell>
          <cell r="G294">
            <v>3.1</v>
          </cell>
        </row>
        <row r="295">
          <cell r="C295" t="str">
            <v>MA1102</v>
          </cell>
          <cell r="D295" t="str">
            <v>Transporte de Brita comercial (excedente a 50km)</v>
          </cell>
          <cell r="E295" t="str">
            <v>T</v>
          </cell>
          <cell r="F295">
            <v>9.42</v>
          </cell>
          <cell r="G295">
            <v>9.42</v>
          </cell>
        </row>
        <row r="296">
          <cell r="C296" t="str">
            <v>MA1103</v>
          </cell>
          <cell r="D296" t="str">
            <v>Transporte de Areia comercial (excedente a 50km)</v>
          </cell>
          <cell r="E296" t="str">
            <v>T</v>
          </cell>
          <cell r="F296">
            <v>0</v>
          </cell>
          <cell r="G296">
            <v>0</v>
          </cell>
        </row>
        <row r="297">
          <cell r="C297" t="str">
            <v>MA1104</v>
          </cell>
          <cell r="D297" t="str">
            <v>Transporte de Filler</v>
          </cell>
          <cell r="E297" t="str">
            <v>T</v>
          </cell>
          <cell r="F297">
            <v>0</v>
          </cell>
          <cell r="G297">
            <v>0</v>
          </cell>
        </row>
        <row r="298">
          <cell r="C298">
            <v>11004</v>
          </cell>
          <cell r="D298" t="str">
            <v>Cimentol</v>
          </cell>
          <cell r="E298" t="str">
            <v>kg</v>
          </cell>
          <cell r="F298">
            <v>2.5499999999999998</v>
          </cell>
          <cell r="G298">
            <v>2.5499999999999998</v>
          </cell>
        </row>
        <row r="299">
          <cell r="C299">
            <v>11005</v>
          </cell>
          <cell r="D299" t="str">
            <v>Bianco</v>
          </cell>
          <cell r="E299" t="str">
            <v>l</v>
          </cell>
          <cell r="F299">
            <v>2.95</v>
          </cell>
          <cell r="G299">
            <v>2.95</v>
          </cell>
        </row>
        <row r="300">
          <cell r="C300">
            <v>11006</v>
          </cell>
          <cell r="D300" t="str">
            <v>Sigunite</v>
          </cell>
          <cell r="E300" t="str">
            <v>kg</v>
          </cell>
          <cell r="F300">
            <v>2.5</v>
          </cell>
          <cell r="G300">
            <v>2.5</v>
          </cell>
        </row>
        <row r="301">
          <cell r="D301" t="str">
            <v>Caminhão truck</v>
          </cell>
          <cell r="E301" t="str">
            <v>km</v>
          </cell>
          <cell r="F301">
            <v>3.5</v>
          </cell>
          <cell r="G301">
            <v>3.5</v>
          </cell>
        </row>
        <row r="302">
          <cell r="D302" t="str">
            <v>Cavalo mecânico c/ prancha baixa</v>
          </cell>
          <cell r="E302" t="str">
            <v>km</v>
          </cell>
          <cell r="F302">
            <v>5</v>
          </cell>
          <cell r="G302">
            <v>5</v>
          </cell>
        </row>
        <row r="303">
          <cell r="C303" t="str">
            <v>ME02</v>
          </cell>
          <cell r="D303" t="str">
            <v>Placa da obra</v>
          </cell>
          <cell r="E303" t="str">
            <v>m²</v>
          </cell>
          <cell r="F303">
            <v>2014.01</v>
          </cell>
          <cell r="G303">
            <v>2014.01</v>
          </cell>
        </row>
        <row r="304">
          <cell r="C304" t="str">
            <v>ME03</v>
          </cell>
          <cell r="D304" t="str">
            <v>Placa de sinalização e advertência</v>
          </cell>
          <cell r="E304" t="str">
            <v>m²</v>
          </cell>
          <cell r="F304">
            <v>10</v>
          </cell>
          <cell r="G304">
            <v>10</v>
          </cell>
        </row>
        <row r="305">
          <cell r="C305" t="str">
            <v>ME04</v>
          </cell>
          <cell r="D305" t="str">
            <v>Transporte de material betuminoso à frio</v>
          </cell>
          <cell r="E305" t="str">
            <v>km</v>
          </cell>
          <cell r="F305">
            <v>0.31397999999999998</v>
          </cell>
          <cell r="G305">
            <v>0.314</v>
          </cell>
        </row>
        <row r="306">
          <cell r="C306" t="str">
            <v>ME05</v>
          </cell>
          <cell r="D306" t="str">
            <v>Transporte de CM-30</v>
          </cell>
          <cell r="E306" t="str">
            <v>km</v>
          </cell>
          <cell r="F306">
            <v>0.33</v>
          </cell>
          <cell r="G306">
            <v>0.33</v>
          </cell>
        </row>
        <row r="307">
          <cell r="C307" t="str">
            <v>ME11</v>
          </cell>
          <cell r="D307" t="str">
            <v>Transporte de RR-1C</v>
          </cell>
          <cell r="E307" t="str">
            <v>km</v>
          </cell>
          <cell r="F307">
            <v>0.33</v>
          </cell>
          <cell r="G307">
            <v>0.33</v>
          </cell>
        </row>
        <row r="308">
          <cell r="C308" t="str">
            <v>ME06</v>
          </cell>
          <cell r="D308" t="str">
            <v>Transporte de RR-2C</v>
          </cell>
          <cell r="E308" t="str">
            <v>km</v>
          </cell>
          <cell r="F308">
            <v>0.33</v>
          </cell>
          <cell r="G308">
            <v>0.33</v>
          </cell>
        </row>
        <row r="309">
          <cell r="C309" t="str">
            <v>ME10</v>
          </cell>
          <cell r="D309" t="str">
            <v>Transporte de Cimento Asfaltico CAP 50/70</v>
          </cell>
          <cell r="E309" t="str">
            <v>km</v>
          </cell>
          <cell r="F309">
            <v>0.33</v>
          </cell>
          <cell r="G309">
            <v>0.33</v>
          </cell>
        </row>
        <row r="310">
          <cell r="C310" t="str">
            <v>ME07</v>
          </cell>
          <cell r="D310" t="str">
            <v>Ensaios de concreto</v>
          </cell>
          <cell r="E310" t="str">
            <v>UND</v>
          </cell>
          <cell r="F310">
            <v>5866.23</v>
          </cell>
          <cell r="G310">
            <v>5866.23</v>
          </cell>
        </row>
        <row r="311">
          <cell r="C311" t="str">
            <v>ME08</v>
          </cell>
          <cell r="D311" t="str">
            <v>Junta JEENE JJ 2540 VV c/ labios polimericos-
3x2cm</v>
          </cell>
          <cell r="E311" t="str">
            <v>m</v>
          </cell>
          <cell r="F311">
            <v>671</v>
          </cell>
          <cell r="G311">
            <v>671</v>
          </cell>
        </row>
        <row r="312">
          <cell r="C312" t="str">
            <v>ME09</v>
          </cell>
          <cell r="D312" t="str">
            <v>Junta de dilatação tipo JEENE JJ-2540 VV</v>
          </cell>
          <cell r="E312" t="str">
            <v>und</v>
          </cell>
          <cell r="F312">
            <v>190</v>
          </cell>
          <cell r="G312">
            <v>190</v>
          </cell>
        </row>
        <row r="313">
          <cell r="C313" t="str">
            <v>ME12</v>
          </cell>
          <cell r="D313" t="str">
            <v>Cavalete de obra ( mod. av-42/2000)</v>
          </cell>
          <cell r="E313" t="str">
            <v>und</v>
          </cell>
          <cell r="F313">
            <v>260</v>
          </cell>
          <cell r="G313">
            <v>260</v>
          </cell>
        </row>
        <row r="373">
          <cell r="C373" t="str">
            <v>Cód.</v>
          </cell>
          <cell r="D373" t="str">
            <v>EQUIPAMENTOS</v>
          </cell>
          <cell r="E373" t="str">
            <v>Und</v>
          </cell>
          <cell r="F373" t="str">
            <v>Prod.</v>
          </cell>
          <cell r="G373" t="str">
            <v>Improd.</v>
          </cell>
          <cell r="H373" t="str">
            <v>Prod.</v>
          </cell>
          <cell r="I373" t="str">
            <v>Improd.</v>
          </cell>
        </row>
        <row r="375">
          <cell r="C375" t="str">
            <v>E001</v>
          </cell>
          <cell r="D375" t="str">
            <v>Trator de Esteiras : New Holland : 7D - com lâmina</v>
          </cell>
          <cell r="E375" t="str">
            <v>h</v>
          </cell>
          <cell r="F375">
            <v>110.01</v>
          </cell>
          <cell r="G375">
            <v>19.440000000000001</v>
          </cell>
          <cell r="H375">
            <v>110.01</v>
          </cell>
          <cell r="I375">
            <v>19.440000000000001</v>
          </cell>
        </row>
        <row r="376">
          <cell r="C376" t="str">
            <v>E002</v>
          </cell>
          <cell r="D376" t="str">
            <v>Trator de Esteiras : Caterpillar : D6M - com lâmina</v>
          </cell>
          <cell r="E376" t="str">
            <v>h</v>
          </cell>
          <cell r="F376">
            <v>200.57</v>
          </cell>
          <cell r="G376">
            <v>22.39</v>
          </cell>
          <cell r="H376">
            <v>200.57</v>
          </cell>
          <cell r="I376">
            <v>22.39</v>
          </cell>
        </row>
        <row r="377">
          <cell r="C377" t="str">
            <v>E003</v>
          </cell>
          <cell r="D377" t="str">
            <v xml:space="preserve">(*) Trator de Esteiras : Caterpillar : D8R -  com lâmina </v>
          </cell>
          <cell r="E377" t="str">
            <v>h</v>
          </cell>
          <cell r="F377">
            <v>331.56</v>
          </cell>
          <cell r="G377">
            <v>22.39</v>
          </cell>
          <cell r="H377">
            <v>331.56</v>
          </cell>
          <cell r="I377">
            <v>22.39</v>
          </cell>
        </row>
        <row r="378">
          <cell r="C378" t="str">
            <v>E005</v>
          </cell>
          <cell r="D378" t="str">
            <v>Motoscraper : Caterpillar : 621G</v>
          </cell>
          <cell r="E378" t="str">
            <v>h</v>
          </cell>
          <cell r="F378">
            <v>310.06</v>
          </cell>
          <cell r="G378">
            <v>22.39</v>
          </cell>
          <cell r="H378">
            <v>310.06</v>
          </cell>
          <cell r="I378">
            <v>22.39</v>
          </cell>
        </row>
        <row r="379">
          <cell r="C379" t="str">
            <v>E006</v>
          </cell>
          <cell r="D379" t="str">
            <v xml:space="preserve">Motoniveladora : Caterpillar : 120M - </v>
          </cell>
          <cell r="E379" t="str">
            <v>h</v>
          </cell>
          <cell r="F379">
            <v>152.81</v>
          </cell>
          <cell r="G379">
            <v>22.39</v>
          </cell>
          <cell r="H379">
            <v>152.81</v>
          </cell>
          <cell r="I379">
            <v>22.39</v>
          </cell>
        </row>
        <row r="380">
          <cell r="C380" t="str">
            <v>E007</v>
          </cell>
          <cell r="D380" t="str">
            <v>Trator Agrícola : Massey Ferguson : MF 292/4 -</v>
          </cell>
          <cell r="E380" t="str">
            <v>h</v>
          </cell>
          <cell r="F380">
            <v>64.25</v>
          </cell>
          <cell r="G380">
            <v>17.27</v>
          </cell>
          <cell r="H380">
            <v>64.25</v>
          </cell>
          <cell r="I380">
            <v>17.27</v>
          </cell>
        </row>
        <row r="381">
          <cell r="C381" t="str">
            <v>E009</v>
          </cell>
          <cell r="D381" t="str">
            <v>Carregadeira de Pneus : Caterpillar : 924G - 1,80 m3</v>
          </cell>
          <cell r="E381" t="str">
            <v>h</v>
          </cell>
          <cell r="F381">
            <v>116.06</v>
          </cell>
          <cell r="G381">
            <v>22.39</v>
          </cell>
          <cell r="H381">
            <v>116.06</v>
          </cell>
          <cell r="I381">
            <v>22.39</v>
          </cell>
        </row>
        <row r="382">
          <cell r="C382" t="str">
            <v>E010</v>
          </cell>
          <cell r="D382" t="str">
            <v>Carregadeira de Pneus : Caterpillar : 950H -  3,3 m3</v>
          </cell>
          <cell r="E382" t="str">
            <v>h</v>
          </cell>
          <cell r="F382">
            <v>180.79</v>
          </cell>
          <cell r="G382">
            <v>22.39</v>
          </cell>
          <cell r="H382">
            <v>180.79</v>
          </cell>
          <cell r="I382">
            <v>22.39</v>
          </cell>
        </row>
        <row r="383">
          <cell r="C383" t="str">
            <v>E011</v>
          </cell>
          <cell r="D383" t="str">
            <v>Retroescavadeira : Massey Ferguson MF-86HF - de pneus</v>
          </cell>
          <cell r="E383" t="str">
            <v>h</v>
          </cell>
          <cell r="F383">
            <v>75.08</v>
          </cell>
          <cell r="G383">
            <v>22.39</v>
          </cell>
          <cell r="H383">
            <v>75.08</v>
          </cell>
          <cell r="I383">
            <v>22.39</v>
          </cell>
        </row>
        <row r="384">
          <cell r="C384" t="str">
            <v>E013</v>
          </cell>
          <cell r="D384" t="str">
            <v>Rolo Compactador : Dynapac : CA-25-PP -  pé de carneiro autop. 11,25t vibrat</v>
          </cell>
          <cell r="E384" t="str">
            <v>h</v>
          </cell>
          <cell r="F384">
            <v>110.12</v>
          </cell>
          <cell r="G384">
            <v>17.27</v>
          </cell>
          <cell r="H384">
            <v>110.12</v>
          </cell>
          <cell r="I384">
            <v>17.27</v>
          </cell>
        </row>
        <row r="385">
          <cell r="C385" t="str">
            <v>E014</v>
          </cell>
          <cell r="D385" t="str">
            <v>(*) Trator de Esteiras : Caterpillar : D8R/RB -  com escarificador</v>
          </cell>
          <cell r="E385" t="str">
            <v>h</v>
          </cell>
          <cell r="F385">
            <v>335.48</v>
          </cell>
          <cell r="G385">
            <v>22.39</v>
          </cell>
          <cell r="H385">
            <v>335.48</v>
          </cell>
          <cell r="I385">
            <v>22.39</v>
          </cell>
        </row>
        <row r="386">
          <cell r="C386" t="str">
            <v>E015</v>
          </cell>
          <cell r="D386" t="str">
            <v>Motoniveladora : Caterpillar : 140H</v>
          </cell>
          <cell r="E386" t="str">
            <v>h</v>
          </cell>
          <cell r="F386">
            <v>171.48</v>
          </cell>
          <cell r="G386">
            <v>22.39</v>
          </cell>
          <cell r="H386">
            <v>171.48</v>
          </cell>
          <cell r="I386">
            <v>22.39</v>
          </cell>
        </row>
        <row r="387">
          <cell r="C387" t="str">
            <v>E016</v>
          </cell>
          <cell r="D387" t="str">
            <v>Carregadeira de Pneus : Case : W-20 -  1,70 m3</v>
          </cell>
          <cell r="E387" t="str">
            <v>h</v>
          </cell>
          <cell r="F387">
            <v>112.51</v>
          </cell>
          <cell r="G387">
            <v>22.39</v>
          </cell>
          <cell r="H387">
            <v>112.51</v>
          </cell>
          <cell r="I387">
            <v>22.39</v>
          </cell>
        </row>
        <row r="388">
          <cell r="C388" t="str">
            <v>E055</v>
          </cell>
          <cell r="D388" t="str">
            <v>Rolo Compactador : Caterpillar : CS423E - pé de carneiro vibratório</v>
          </cell>
          <cell r="E388" t="str">
            <v>h</v>
          </cell>
          <cell r="F388">
            <v>71.45</v>
          </cell>
          <cell r="G388">
            <v>17.27</v>
          </cell>
          <cell r="H388">
            <v>71.45</v>
          </cell>
          <cell r="I388">
            <v>17.27</v>
          </cell>
        </row>
        <row r="389">
          <cell r="C389" t="str">
            <v>E056</v>
          </cell>
          <cell r="D389" t="str">
            <v>Rolo Compactador : Dynapac : CT-262 - pé de carneiro tamping</v>
          </cell>
          <cell r="E389" t="str">
            <v>h</v>
          </cell>
          <cell r="F389">
            <v>184.11</v>
          </cell>
          <cell r="G389">
            <v>17.27</v>
          </cell>
          <cell r="H389">
            <v>184.11</v>
          </cell>
          <cell r="I389">
            <v>17.27</v>
          </cell>
        </row>
        <row r="390">
          <cell r="C390" t="str">
            <v>E062</v>
          </cell>
          <cell r="D390" t="str">
            <v>Escavadeira Hidráulica - com esteira (182 kW)</v>
          </cell>
          <cell r="E390" t="str">
            <v>h</v>
          </cell>
          <cell r="F390">
            <v>240.27</v>
          </cell>
          <cell r="G390">
            <v>23.67</v>
          </cell>
          <cell r="H390">
            <v>240.27</v>
          </cell>
          <cell r="I390">
            <v>23.67</v>
          </cell>
        </row>
        <row r="391">
          <cell r="C391" t="str">
            <v>E063</v>
          </cell>
          <cell r="D391" t="str">
            <v xml:space="preserve"> Escavadeira Hidráulica: Caterpillar : 320DL - c/ est. - cap 600l p/ longo alcance</v>
          </cell>
          <cell r="E391" t="str">
            <v>h</v>
          </cell>
          <cell r="F391">
            <v>152.68</v>
          </cell>
          <cell r="G391">
            <v>22.39</v>
          </cell>
          <cell r="H391">
            <v>152.68</v>
          </cell>
          <cell r="I391">
            <v>22.39</v>
          </cell>
        </row>
        <row r="392">
          <cell r="C392" t="str">
            <v>E065</v>
          </cell>
          <cell r="D392" t="str">
            <v>Draga de Sucção : diversos : - p/ extração de Areia 6"</v>
          </cell>
          <cell r="E392" t="str">
            <v>h</v>
          </cell>
          <cell r="F392">
            <v>78.11</v>
          </cell>
          <cell r="G392">
            <v>22.39</v>
          </cell>
          <cell r="H392">
            <v>78.11</v>
          </cell>
          <cell r="I392">
            <v>22.39</v>
          </cell>
        </row>
        <row r="393">
          <cell r="C393" t="str">
            <v>E066</v>
          </cell>
          <cell r="D393" t="str">
            <v>Chata - 25m3 : diversos : - com rebocador</v>
          </cell>
          <cell r="E393" t="str">
            <v>h</v>
          </cell>
          <cell r="F393">
            <v>139.16999999999999</v>
          </cell>
          <cell r="G393">
            <v>21.75</v>
          </cell>
          <cell r="H393">
            <v>139.16999999999999</v>
          </cell>
          <cell r="I393">
            <v>21.75</v>
          </cell>
        </row>
        <row r="394">
          <cell r="C394" t="str">
            <v>E101</v>
          </cell>
          <cell r="D394" t="str">
            <v xml:space="preserve"> Grade de Discos : Marchesan :  -  GA 24 x 24</v>
          </cell>
          <cell r="E394" t="str">
            <v>h</v>
          </cell>
          <cell r="F394">
            <v>3</v>
          </cell>
          <cell r="G394">
            <v>0</v>
          </cell>
          <cell r="H394">
            <v>3</v>
          </cell>
          <cell r="I394">
            <v>0</v>
          </cell>
        </row>
        <row r="395">
          <cell r="C395" t="str">
            <v>E102</v>
          </cell>
          <cell r="D395" t="str">
            <v>Rolo Compactador : Dynapac : CC-422C - Tanden vibrat. autoprop. 10,9 t</v>
          </cell>
          <cell r="E395" t="str">
            <v>h</v>
          </cell>
          <cell r="F395">
            <v>127</v>
          </cell>
          <cell r="G395">
            <v>17.27</v>
          </cell>
          <cell r="H395">
            <v>127</v>
          </cell>
          <cell r="I395">
            <v>17.27</v>
          </cell>
        </row>
        <row r="396">
          <cell r="C396" t="str">
            <v>E103</v>
          </cell>
          <cell r="D396" t="str">
            <v>Rolo Compactador : Caterpillar : CS-563 E - liso, vibrat. autoprop. 11,6 t</v>
          </cell>
          <cell r="E396" t="str">
            <v>h</v>
          </cell>
          <cell r="F396">
            <v>6029</v>
          </cell>
          <cell r="G396">
            <v>17.27</v>
          </cell>
          <cell r="H396">
            <v>6029</v>
          </cell>
          <cell r="I396">
            <v>17.27</v>
          </cell>
        </row>
        <row r="397">
          <cell r="C397" t="str">
            <v>E104</v>
          </cell>
          <cell r="D397" t="str">
            <v>Rolo Compactador : Dynapac : CC-222 - liso, tanden vibrat. autoprop. 7,2t</v>
          </cell>
          <cell r="E397" t="str">
            <v>h</v>
          </cell>
          <cell r="F397">
            <v>103.58</v>
          </cell>
          <cell r="G397">
            <v>12.91</v>
          </cell>
          <cell r="H397">
            <v>103.58</v>
          </cell>
          <cell r="I397">
            <v>12.91</v>
          </cell>
        </row>
        <row r="398">
          <cell r="C398" t="str">
            <v>E105</v>
          </cell>
          <cell r="D398" t="str">
            <v xml:space="preserve">Rolo Compactador : Caterpillar : PS-360C -  de pneus autoprop. 25 t </v>
          </cell>
          <cell r="E398" t="str">
            <v>h</v>
          </cell>
          <cell r="F398">
            <v>104.88</v>
          </cell>
          <cell r="G398">
            <v>17.27</v>
          </cell>
          <cell r="H398">
            <v>104.88</v>
          </cell>
          <cell r="I398">
            <v>17.27</v>
          </cell>
        </row>
        <row r="399">
          <cell r="C399" t="str">
            <v>E106</v>
          </cell>
          <cell r="D399" t="str">
            <v>Usina Misturadora : Cifali : - de solos 350 / 600 t/h</v>
          </cell>
          <cell r="E399" t="str">
            <v>h</v>
          </cell>
          <cell r="F399">
            <v>93.96</v>
          </cell>
          <cell r="G399">
            <v>23.67</v>
          </cell>
          <cell r="H399">
            <v>93.96</v>
          </cell>
          <cell r="I399">
            <v>23.67</v>
          </cell>
        </row>
        <row r="400">
          <cell r="C400" t="str">
            <v>E107</v>
          </cell>
          <cell r="D400" t="str">
            <v>Vassoura Mecânica : CMV :  VM7 -  rebocável</v>
          </cell>
          <cell r="E400" t="str">
            <v>h</v>
          </cell>
          <cell r="F400">
            <v>3.83</v>
          </cell>
          <cell r="G400">
            <v>0</v>
          </cell>
          <cell r="H400">
            <v>3.83</v>
          </cell>
          <cell r="I400">
            <v>0</v>
          </cell>
        </row>
        <row r="401">
          <cell r="C401" t="str">
            <v>E108</v>
          </cell>
          <cell r="D401" t="str">
            <v xml:space="preserve"> Distribuidor de Agregados : CMV :  -  rebocável</v>
          </cell>
          <cell r="E401" t="str">
            <v>h</v>
          </cell>
          <cell r="F401">
            <v>3.26</v>
          </cell>
          <cell r="G401">
            <v>0</v>
          </cell>
          <cell r="H401">
            <v>3.26</v>
          </cell>
          <cell r="I401">
            <v>0</v>
          </cell>
        </row>
        <row r="402">
          <cell r="C402" t="str">
            <v>E109</v>
          </cell>
          <cell r="D402" t="str">
            <v>Distribuidor de Agregados : Romanelli : DAR-5000 - autopropelido</v>
          </cell>
          <cell r="E402" t="str">
            <v>h</v>
          </cell>
          <cell r="F402">
            <v>132.58000000000001</v>
          </cell>
          <cell r="G402">
            <v>22.39</v>
          </cell>
          <cell r="H402">
            <v>132.58000000000001</v>
          </cell>
          <cell r="I402">
            <v>22.39</v>
          </cell>
        </row>
        <row r="403">
          <cell r="C403" t="str">
            <v>E110</v>
          </cell>
          <cell r="D403" t="str">
            <v>Tanque de Estocagem de Asfalto : Cifali :  -  20.000 l</v>
          </cell>
          <cell r="E403" t="str">
            <v>h</v>
          </cell>
          <cell r="F403">
            <v>5.1100000000000003</v>
          </cell>
          <cell r="G403">
            <v>0</v>
          </cell>
          <cell r="H403">
            <v>5.1100000000000003</v>
          </cell>
          <cell r="I403">
            <v>0</v>
          </cell>
        </row>
        <row r="404">
          <cell r="C404" t="str">
            <v>E111</v>
          </cell>
          <cell r="D404" t="str">
            <v>(*) Equip. Distribuição de Asfalto : Ferlex :  -  montado em caminhão</v>
          </cell>
          <cell r="E404" t="str">
            <v>h</v>
          </cell>
          <cell r="F404">
            <v>97.52</v>
          </cell>
          <cell r="G404">
            <v>20.47</v>
          </cell>
          <cell r="H404">
            <v>97.52</v>
          </cell>
          <cell r="I404">
            <v>20.47</v>
          </cell>
        </row>
        <row r="405">
          <cell r="C405" t="str">
            <v>E112</v>
          </cell>
          <cell r="D405" t="str">
            <v xml:space="preserve">Aquecedor de Fluido Térmico : Tenge : TH III - </v>
          </cell>
          <cell r="E405" t="str">
            <v>h</v>
          </cell>
          <cell r="F405">
            <v>26.31</v>
          </cell>
          <cell r="G405">
            <v>0</v>
          </cell>
          <cell r="H405">
            <v>26.31</v>
          </cell>
          <cell r="I405">
            <v>0</v>
          </cell>
        </row>
        <row r="406">
          <cell r="C406" t="str">
            <v>E113</v>
          </cell>
          <cell r="D406" t="str">
            <v>Usina de Asfalto a Quente : Cifali : DMC-2 - 40 / 60 t/h</v>
          </cell>
          <cell r="E406" t="str">
            <v>h</v>
          </cell>
          <cell r="F406">
            <v>295.55</v>
          </cell>
          <cell r="G406">
            <v>23.67</v>
          </cell>
          <cell r="H406">
            <v>295.55</v>
          </cell>
          <cell r="I406">
            <v>23.67</v>
          </cell>
        </row>
        <row r="407">
          <cell r="C407" t="str">
            <v>E114</v>
          </cell>
          <cell r="D407" t="str">
            <v>Vibro-acabadora de Asfalto : Cifali : VDA-206 - sobre pneus</v>
          </cell>
          <cell r="E407" t="str">
            <v>h</v>
          </cell>
          <cell r="F407">
            <v>136.97</v>
          </cell>
          <cell r="G407">
            <v>23.67</v>
          </cell>
          <cell r="H407">
            <v>136.97</v>
          </cell>
          <cell r="I407">
            <v>23.67</v>
          </cell>
        </row>
        <row r="408">
          <cell r="C408" t="str">
            <v>E115</v>
          </cell>
          <cell r="D408" t="str">
            <v>Usina Misturadora : Cifali : - pré mist. a frio 60/100 t/h</v>
          </cell>
          <cell r="E408" t="str">
            <v>h</v>
          </cell>
          <cell r="F408">
            <v>72.09</v>
          </cell>
          <cell r="G408">
            <v>23.67</v>
          </cell>
          <cell r="H408">
            <v>72.09</v>
          </cell>
          <cell r="I408">
            <v>23.67</v>
          </cell>
        </row>
        <row r="409">
          <cell r="C409" t="str">
            <v>E116</v>
          </cell>
          <cell r="D409" t="str">
            <v>Carregadeira de Pneus - 1,70 m3 (79 kW)</v>
          </cell>
          <cell r="E409" t="str">
            <v>h</v>
          </cell>
          <cell r="F409">
            <v>51.56</v>
          </cell>
          <cell r="G409">
            <v>23.67</v>
          </cell>
          <cell r="H409">
            <v>51.56</v>
          </cell>
          <cell r="I409">
            <v>23.67</v>
          </cell>
        </row>
        <row r="410">
          <cell r="C410" t="str">
            <v>E117</v>
          </cell>
          <cell r="D410" t="str">
            <v>Rolo Compactador : Muller : RT82H - estático Tanden autoprop. 8,9 t</v>
          </cell>
          <cell r="E410" t="str">
            <v>h</v>
          </cell>
          <cell r="F410">
            <v>59.03</v>
          </cell>
          <cell r="G410">
            <v>17.27</v>
          </cell>
          <cell r="H410">
            <v>59.03</v>
          </cell>
          <cell r="I410">
            <v>17.27</v>
          </cell>
        </row>
        <row r="411">
          <cell r="C411" t="str">
            <v>E118</v>
          </cell>
          <cell r="D411" t="str">
            <v>Rolo Compactador : Dynapac : CC900 - Tanden vibrat. 1,5 t</v>
          </cell>
          <cell r="E411" t="str">
            <v>h</v>
          </cell>
          <cell r="F411">
            <v>42.5</v>
          </cell>
          <cell r="G411">
            <v>17.27</v>
          </cell>
          <cell r="H411">
            <v>42.5</v>
          </cell>
          <cell r="I411">
            <v>17.27</v>
          </cell>
        </row>
        <row r="412">
          <cell r="C412" t="str">
            <v>E119</v>
          </cell>
          <cell r="D412" t="str">
            <v>Rolo Compactador : Muller : AP23 - de pneus estat. autoprop. 23 t</v>
          </cell>
          <cell r="E412" t="str">
            <v>h</v>
          </cell>
          <cell r="F412">
            <v>93.38</v>
          </cell>
          <cell r="G412">
            <v>17.27</v>
          </cell>
          <cell r="H412">
            <v>93.38</v>
          </cell>
          <cell r="I412">
            <v>17.27</v>
          </cell>
        </row>
        <row r="413">
          <cell r="C413" t="str">
            <v>E121</v>
          </cell>
          <cell r="D413" t="str">
            <v>Rolo Compactador : Dynapac : CA15 - liso vibrat.autoprop. 6,6 t</v>
          </cell>
          <cell r="E413" t="str">
            <v>h</v>
          </cell>
          <cell r="F413">
            <v>100.66</v>
          </cell>
          <cell r="G413">
            <v>17.27</v>
          </cell>
          <cell r="H413">
            <v>100.66</v>
          </cell>
          <cell r="I413">
            <v>17.27</v>
          </cell>
        </row>
        <row r="414">
          <cell r="C414" t="str">
            <v>E122</v>
          </cell>
          <cell r="D414" t="str">
            <v>Equip. Distribuição Lama Asfáltica : M. Benz/Consmaq : 2423 K - montado em caminhão</v>
          </cell>
          <cell r="E414" t="str">
            <v>h</v>
          </cell>
          <cell r="F414">
            <v>150.38</v>
          </cell>
          <cell r="G414">
            <v>20.47</v>
          </cell>
          <cell r="H414">
            <v>150.38</v>
          </cell>
          <cell r="I414">
            <v>20.47</v>
          </cell>
        </row>
        <row r="415">
          <cell r="C415" t="str">
            <v>E123</v>
          </cell>
          <cell r="D415" t="str">
            <v>Caldeira de Asfalto Rebocável : Consmaq : CA-2 - 1200 l</v>
          </cell>
          <cell r="E415" t="str">
            <v>h</v>
          </cell>
          <cell r="F415">
            <v>11.24</v>
          </cell>
          <cell r="G415">
            <v>0</v>
          </cell>
          <cell r="H415">
            <v>11.24</v>
          </cell>
          <cell r="I415">
            <v>0</v>
          </cell>
        </row>
        <row r="416">
          <cell r="C416" t="str">
            <v>E124</v>
          </cell>
          <cell r="D416" t="str">
            <v>Usina de Asfalto a Quente : Cifali : - gravim 100/140 t/h</v>
          </cell>
          <cell r="E416" t="str">
            <v>h</v>
          </cell>
          <cell r="F416">
            <v>572.66</v>
          </cell>
          <cell r="G416">
            <v>23.67</v>
          </cell>
          <cell r="H416">
            <v>572.66</v>
          </cell>
          <cell r="I416">
            <v>23.67</v>
          </cell>
        </row>
        <row r="417">
          <cell r="C417" t="str">
            <v>E126</v>
          </cell>
          <cell r="D417" t="str">
            <v xml:space="preserve">Fresadora a Frio : Wirtgen : W-1000 L </v>
          </cell>
          <cell r="E417" t="str">
            <v>h</v>
          </cell>
          <cell r="F417">
            <v>344.07</v>
          </cell>
          <cell r="G417">
            <v>23.67</v>
          </cell>
          <cell r="H417">
            <v>344.07</v>
          </cell>
          <cell r="I417">
            <v>23.67</v>
          </cell>
        </row>
        <row r="418">
          <cell r="C418" t="str">
            <v>E127</v>
          </cell>
          <cell r="D418" t="str">
            <v>Fresadora a Frio : Wirtgen : W-1900</v>
          </cell>
          <cell r="E418" t="str">
            <v>h</v>
          </cell>
          <cell r="F418">
            <v>607.91</v>
          </cell>
          <cell r="G418">
            <v>23.67</v>
          </cell>
          <cell r="H418">
            <v>607.91</v>
          </cell>
          <cell r="I418">
            <v>23.67</v>
          </cell>
        </row>
        <row r="419">
          <cell r="C419" t="str">
            <v>E128</v>
          </cell>
          <cell r="D419" t="str">
            <v>Recicladora de Pavimento : Wirtgen : WR 2000 - a frio</v>
          </cell>
          <cell r="E419" t="str">
            <v>h</v>
          </cell>
          <cell r="F419">
            <v>545.19000000000005</v>
          </cell>
          <cell r="G419">
            <v>23.67</v>
          </cell>
          <cell r="H419">
            <v>545.19000000000005</v>
          </cell>
          <cell r="I419">
            <v>23.67</v>
          </cell>
        </row>
        <row r="420">
          <cell r="C420" t="str">
            <v>E129</v>
          </cell>
          <cell r="D420" t="str">
            <v>Recicladora de Pavimento : Wirtgen : WR 2500 S - A frio</v>
          </cell>
          <cell r="E420" t="str">
            <v>h</v>
          </cell>
          <cell r="F420">
            <v>834.61</v>
          </cell>
          <cell r="G420">
            <v>23.67</v>
          </cell>
          <cell r="H420">
            <v>834.61</v>
          </cell>
          <cell r="I420">
            <v>23.67</v>
          </cell>
        </row>
        <row r="421">
          <cell r="C421" t="str">
            <v>E138</v>
          </cell>
          <cell r="D421" t="str">
            <v>Estabilizador/Recicladora a Frio : Caterpillar : RM-500 -</v>
          </cell>
          <cell r="E421" t="str">
            <v>h</v>
          </cell>
          <cell r="F421">
            <v>399.5</v>
          </cell>
          <cell r="G421">
            <v>23.67</v>
          </cell>
          <cell r="H421">
            <v>399.5</v>
          </cell>
          <cell r="I421">
            <v>23.67</v>
          </cell>
        </row>
        <row r="422">
          <cell r="C422" t="str">
            <v>E139</v>
          </cell>
          <cell r="D422" t="str">
            <v>Rolo Compactador : Dynapac : CA25 - liso auto. vibrat.</v>
          </cell>
          <cell r="E422" t="str">
            <v>h</v>
          </cell>
          <cell r="F422">
            <v>105.59</v>
          </cell>
          <cell r="G422">
            <v>12.91</v>
          </cell>
          <cell r="H422">
            <v>105.59</v>
          </cell>
          <cell r="I422">
            <v>12.91</v>
          </cell>
        </row>
        <row r="423">
          <cell r="C423" t="str">
            <v>E142</v>
          </cell>
          <cell r="D423" t="str">
            <v>Rolo Compactador : Dynapac : CP271 - de pneus</v>
          </cell>
          <cell r="E423" t="str">
            <v>h</v>
          </cell>
          <cell r="F423">
            <v>97.67</v>
          </cell>
          <cell r="G423">
            <v>17.27</v>
          </cell>
          <cell r="H423">
            <v>97.67</v>
          </cell>
          <cell r="I423">
            <v>17.27</v>
          </cell>
        </row>
        <row r="424">
          <cell r="C424" t="str">
            <v>E147</v>
          </cell>
          <cell r="D424" t="str">
            <v>Usina de Asfalto a Quente : Cifali : DMC-2 - 90/120 t/h com filtro de manga</v>
          </cell>
          <cell r="E424" t="str">
            <v>h</v>
          </cell>
          <cell r="F424">
            <v>309.3</v>
          </cell>
          <cell r="G424">
            <v>23.67</v>
          </cell>
          <cell r="H424">
            <v>309.3</v>
          </cell>
          <cell r="I424">
            <v>23.67</v>
          </cell>
        </row>
        <row r="425">
          <cell r="C425" t="str">
            <v>E149</v>
          </cell>
          <cell r="D425" t="str">
            <v>Vibro-acabadora de Asfalto : Cifali : VDA-600BM – sobre esteiras</v>
          </cell>
          <cell r="E425" t="str">
            <v>h</v>
          </cell>
          <cell r="F425">
            <v>141.58000000000001</v>
          </cell>
          <cell r="G425">
            <v>23.67</v>
          </cell>
          <cell r="H425">
            <v>141.58000000000001</v>
          </cell>
          <cell r="I425">
            <v>23.67</v>
          </cell>
        </row>
        <row r="426">
          <cell r="C426" t="str">
            <v>E151</v>
          </cell>
          <cell r="D426" t="str">
            <v>Rolo Compactador : Caterpillar : PS-360 C - autoprop. de pneus 25 t</v>
          </cell>
          <cell r="E426" t="str">
            <v>h</v>
          </cell>
          <cell r="F426">
            <v>103.4</v>
          </cell>
          <cell r="G426">
            <v>11.53</v>
          </cell>
          <cell r="H426">
            <v>103.4</v>
          </cell>
          <cell r="I426">
            <v>11.53</v>
          </cell>
        </row>
        <row r="427">
          <cell r="C427" t="str">
            <v>E156</v>
          </cell>
          <cell r="D427" t="str">
            <v>Carregadeira de Pneus : Case : 40 XT - c/ vassoura de 1,80m</v>
          </cell>
          <cell r="E427" t="str">
            <v>h</v>
          </cell>
          <cell r="F427">
            <v>54.01</v>
          </cell>
          <cell r="G427">
            <v>22.39</v>
          </cell>
          <cell r="H427">
            <v>54.01</v>
          </cell>
          <cell r="I427">
            <v>22.39</v>
          </cell>
        </row>
        <row r="428">
          <cell r="C428" t="str">
            <v>E160</v>
          </cell>
          <cell r="D428" t="str">
            <v>Fresadora e Distribuidora de solo : Gomaco : 9500 – para regular sub leito</v>
          </cell>
          <cell r="E428" t="str">
            <v>h</v>
          </cell>
          <cell r="F428">
            <v>325.64999999999998</v>
          </cell>
          <cell r="G428">
            <v>23.67</v>
          </cell>
          <cell r="H428">
            <v>325.64999999999998</v>
          </cell>
          <cell r="I428">
            <v>23.67</v>
          </cell>
        </row>
        <row r="429">
          <cell r="C429" t="str">
            <v>E161</v>
          </cell>
          <cell r="D429" t="str">
            <v>Equip. Distr. de L.A. Rupt. Contr. : M. Benz/Cifali : MICROFLEX - acoplado a cavalo mecânico</v>
          </cell>
          <cell r="E429" t="str">
            <v>h</v>
          </cell>
          <cell r="F429">
            <v>262.64</v>
          </cell>
          <cell r="G429">
            <v>21.75</v>
          </cell>
          <cell r="H429">
            <v>262.64</v>
          </cell>
          <cell r="I429">
            <v>21.75</v>
          </cell>
        </row>
        <row r="430">
          <cell r="C430" t="str">
            <v>E201</v>
          </cell>
          <cell r="D430" t="str">
            <v>Compressor de Ar : Atlas Copco : XAS 136 - 295 PCM</v>
          </cell>
          <cell r="E430" t="str">
            <v>h</v>
          </cell>
          <cell r="F430">
            <v>64.39</v>
          </cell>
          <cell r="G430">
            <v>17.27</v>
          </cell>
          <cell r="H430">
            <v>64.39</v>
          </cell>
          <cell r="I430">
            <v>17.27</v>
          </cell>
        </row>
        <row r="431">
          <cell r="C431" t="str">
            <v>E202</v>
          </cell>
          <cell r="D431" t="str">
            <v>Compressor de Ar : Atlas Copco : XAS 186 - 400 PCM</v>
          </cell>
          <cell r="E431" t="str">
            <v>h</v>
          </cell>
          <cell r="F431">
            <v>66.650000000000006</v>
          </cell>
          <cell r="G431">
            <v>17.27</v>
          </cell>
          <cell r="H431">
            <v>66.650000000000006</v>
          </cell>
          <cell r="I431">
            <v>17.27</v>
          </cell>
        </row>
        <row r="432">
          <cell r="C432" t="str">
            <v>E203</v>
          </cell>
          <cell r="D432" t="str">
            <v xml:space="preserve">Compressor de Ar : Atlas Copco : XA 360 SD -  762 PCM </v>
          </cell>
          <cell r="E432" t="str">
            <v>h</v>
          </cell>
          <cell r="F432">
            <v>107</v>
          </cell>
          <cell r="G432">
            <v>17.27</v>
          </cell>
          <cell r="H432">
            <v>107</v>
          </cell>
          <cell r="I432">
            <v>17.27</v>
          </cell>
        </row>
        <row r="433">
          <cell r="C433" t="str">
            <v>E204</v>
          </cell>
          <cell r="D433" t="str">
            <v xml:space="preserve"> Martelete : Atlas Copco : RH658-6L -  perfuratriz manual</v>
          </cell>
          <cell r="E433" t="str">
            <v>h</v>
          </cell>
          <cell r="F433">
            <v>16.059999999999999</v>
          </cell>
          <cell r="G433">
            <v>15.36</v>
          </cell>
          <cell r="H433">
            <v>16.059999999999999</v>
          </cell>
          <cell r="I433">
            <v>15.36</v>
          </cell>
        </row>
        <row r="434">
          <cell r="C434" t="str">
            <v>E205</v>
          </cell>
          <cell r="D434" t="str">
            <v>Perfuratriz sobre Esteiras : Atlas Copco : ROC 442PC - Crawler Drill</v>
          </cell>
          <cell r="E434" t="str">
            <v>h</v>
          </cell>
          <cell r="F434">
            <v>55.94</v>
          </cell>
          <cell r="G434">
            <v>17.27</v>
          </cell>
          <cell r="H434">
            <v>55.94</v>
          </cell>
          <cell r="I434">
            <v>17.27</v>
          </cell>
        </row>
        <row r="435">
          <cell r="C435" t="str">
            <v>E206</v>
          </cell>
          <cell r="D435" t="str">
            <v>Conjunto de Britagem : FAÇO : L-150A - 30 m3/h</v>
          </cell>
          <cell r="E435" t="str">
            <v>h</v>
          </cell>
          <cell r="F435">
            <v>375.25</v>
          </cell>
          <cell r="G435">
            <v>22.39</v>
          </cell>
          <cell r="H435">
            <v>375.25</v>
          </cell>
          <cell r="I435">
            <v>22.39</v>
          </cell>
        </row>
        <row r="436">
          <cell r="C436" t="str">
            <v>E207</v>
          </cell>
          <cell r="D436" t="str">
            <v>Conjunto de Britagem : FAÇO : C-130 - 9 a 20 m3/h</v>
          </cell>
          <cell r="E436" t="str">
            <v>h</v>
          </cell>
          <cell r="F436">
            <v>48.88</v>
          </cell>
          <cell r="G436">
            <v>16.739999999999998</v>
          </cell>
          <cell r="H436">
            <v>48.88</v>
          </cell>
          <cell r="I436">
            <v>16.739999999999998</v>
          </cell>
        </row>
        <row r="437">
          <cell r="C437" t="str">
            <v>E208</v>
          </cell>
          <cell r="D437" t="str">
            <v>Compressor de Ar : Atlas Copco : XAS 96 - 200 PCM</v>
          </cell>
          <cell r="E437" t="str">
            <v>h</v>
          </cell>
          <cell r="F437">
            <v>51.44</v>
          </cell>
          <cell r="G437">
            <v>17.27</v>
          </cell>
          <cell r="H437">
            <v>51.44</v>
          </cell>
          <cell r="I437">
            <v>17.27</v>
          </cell>
        </row>
        <row r="438">
          <cell r="C438" t="str">
            <v>E209</v>
          </cell>
          <cell r="D438" t="str">
            <v>Martelete : Atlas Copco : TEX28 - rompedor 28 kg</v>
          </cell>
          <cell r="E438" t="str">
            <v>h</v>
          </cell>
          <cell r="F438">
            <v>16.04</v>
          </cell>
          <cell r="G438">
            <v>15.36</v>
          </cell>
          <cell r="H438">
            <v>16.04</v>
          </cell>
          <cell r="I438">
            <v>15.36</v>
          </cell>
        </row>
        <row r="439">
          <cell r="C439" t="str">
            <v>E210</v>
          </cell>
          <cell r="D439" t="str">
            <v>Martelete : Atlas Copco : TEX33 - rompedor 33 kg</v>
          </cell>
          <cell r="E439" t="str">
            <v>h</v>
          </cell>
          <cell r="F439">
            <v>16.079999999999998</v>
          </cell>
          <cell r="G439">
            <v>15.36</v>
          </cell>
          <cell r="H439">
            <v>16.079999999999998</v>
          </cell>
          <cell r="I439">
            <v>15.36</v>
          </cell>
        </row>
        <row r="440">
          <cell r="C440" t="str">
            <v>E211</v>
          </cell>
          <cell r="D440" t="str">
            <v>Máquina para Pintura : Shulz : MS 20 BR - compres. de ar p/ pintura c/ filtro</v>
          </cell>
          <cell r="E440" t="str">
            <v>h</v>
          </cell>
          <cell r="F440">
            <v>1.1200000000000001</v>
          </cell>
          <cell r="G440">
            <v>0</v>
          </cell>
          <cell r="H440">
            <v>1.1200000000000001</v>
          </cell>
          <cell r="I440">
            <v>0</v>
          </cell>
        </row>
        <row r="441">
          <cell r="C441" t="str">
            <v>E223</v>
          </cell>
          <cell r="D441" t="str">
            <v xml:space="preserve">Compressor de Ar : Atlas Copco : XATS 176 - 360 PCM </v>
          </cell>
          <cell r="E441" t="str">
            <v>h</v>
          </cell>
          <cell r="F441">
            <v>64.77</v>
          </cell>
          <cell r="G441">
            <v>17.27</v>
          </cell>
          <cell r="H441">
            <v>64.77</v>
          </cell>
          <cell r="I441">
            <v>17.27</v>
          </cell>
        </row>
        <row r="442">
          <cell r="C442" t="str">
            <v>E225</v>
          </cell>
          <cell r="D442" t="str">
            <v>Conjunto de Britagem: FAÇO - 80 m3/h</v>
          </cell>
          <cell r="E442" t="str">
            <v>h</v>
          </cell>
          <cell r="F442">
            <v>484.34</v>
          </cell>
          <cell r="G442">
            <v>22.39</v>
          </cell>
          <cell r="H442">
            <v>484.34</v>
          </cell>
          <cell r="I442">
            <v>22.39</v>
          </cell>
        </row>
        <row r="443">
          <cell r="C443" t="str">
            <v>E226</v>
          </cell>
          <cell r="D443" t="str">
            <v>Conjunto de Britagem - p/ rachão : FAÇO : - 80 m3/h p/ produção de rachão</v>
          </cell>
          <cell r="E443" t="str">
            <v>h</v>
          </cell>
          <cell r="F443">
            <v>189.82</v>
          </cell>
          <cell r="G443">
            <v>22.39</v>
          </cell>
          <cell r="H443">
            <v>189.82</v>
          </cell>
          <cell r="I443">
            <v>22.39</v>
          </cell>
        </row>
        <row r="444">
          <cell r="C444" t="str">
            <v>E301</v>
          </cell>
          <cell r="D444" t="str">
            <v>Betoneira - 320 l (7 kW)</v>
          </cell>
          <cell r="E444" t="str">
            <v>h</v>
          </cell>
          <cell r="F444">
            <v>20.010000000000002</v>
          </cell>
          <cell r="G444">
            <v>17.27</v>
          </cell>
          <cell r="H444">
            <v>20.010000000000002</v>
          </cell>
          <cell r="I444">
            <v>17.27</v>
          </cell>
        </row>
        <row r="445">
          <cell r="C445" t="str">
            <v>E302</v>
          </cell>
          <cell r="D445" t="str">
            <v xml:space="preserve">Betoneira : Penedo :  -  320 l </v>
          </cell>
          <cell r="E445" t="str">
            <v>h</v>
          </cell>
          <cell r="F445">
            <v>19.38</v>
          </cell>
          <cell r="G445">
            <v>17.27</v>
          </cell>
          <cell r="H445">
            <v>19.38</v>
          </cell>
          <cell r="I445">
            <v>17.27</v>
          </cell>
        </row>
        <row r="446">
          <cell r="C446" t="str">
            <v>E303</v>
          </cell>
          <cell r="D446" t="str">
            <v>Betoneira : Alfa : - 750 l</v>
          </cell>
          <cell r="E446" t="str">
            <v>h</v>
          </cell>
          <cell r="F446">
            <v>25.26</v>
          </cell>
          <cell r="G446">
            <v>17.27</v>
          </cell>
          <cell r="H446">
            <v>25.26</v>
          </cell>
          <cell r="I446">
            <v>17.27</v>
          </cell>
        </row>
        <row r="447">
          <cell r="C447" t="str">
            <v>E304</v>
          </cell>
          <cell r="D447" t="str">
            <v xml:space="preserve">Transportador Manual : AJS :  -  carrinho de mão 80 l </v>
          </cell>
          <cell r="E447" t="str">
            <v>h</v>
          </cell>
          <cell r="F447">
            <v>0.13</v>
          </cell>
          <cell r="G447">
            <v>0</v>
          </cell>
          <cell r="H447">
            <v>0.13</v>
          </cell>
          <cell r="I447">
            <v>0</v>
          </cell>
        </row>
        <row r="448">
          <cell r="C448" t="str">
            <v>E305</v>
          </cell>
          <cell r="D448" t="str">
            <v>Transportador Manual : Laguna : A-15 - gerica 180 l</v>
          </cell>
          <cell r="E448" t="str">
            <v>h</v>
          </cell>
          <cell r="F448">
            <v>0.81</v>
          </cell>
          <cell r="G448">
            <v>0</v>
          </cell>
          <cell r="H448">
            <v>0.81</v>
          </cell>
          <cell r="I448">
            <v>0</v>
          </cell>
        </row>
        <row r="449">
          <cell r="C449" t="str">
            <v>E306</v>
          </cell>
          <cell r="D449" t="str">
            <v xml:space="preserve">(*) Vibrador de Concreto : Diversos : VIP45/MT2 -  de imersão </v>
          </cell>
          <cell r="E449" t="str">
            <v>h</v>
          </cell>
          <cell r="F449">
            <v>16.45</v>
          </cell>
          <cell r="G449">
            <v>15.35</v>
          </cell>
          <cell r="H449">
            <v>16.45</v>
          </cell>
          <cell r="I449">
            <v>15.35</v>
          </cell>
        </row>
        <row r="450">
          <cell r="C450" t="str">
            <v>E307</v>
          </cell>
          <cell r="D450" t="str">
            <v>(*) Fábric. Pré-Moldado Concreto : Servimaq :  -  tubos   D=0,2 m   M / F</v>
          </cell>
          <cell r="E450" t="str">
            <v>h</v>
          </cell>
          <cell r="F450">
            <v>4.8</v>
          </cell>
          <cell r="G450">
            <v>0</v>
          </cell>
          <cell r="H450">
            <v>4.8</v>
          </cell>
          <cell r="I450">
            <v>0</v>
          </cell>
        </row>
        <row r="451">
          <cell r="C451" t="str">
            <v>E308</v>
          </cell>
          <cell r="D451" t="str">
            <v>Fábric. Pré-Moldado Concreto : Servimaq : - tubos D=0,3 m M / F</v>
          </cell>
          <cell r="E451" t="str">
            <v>h</v>
          </cell>
          <cell r="F451">
            <v>5.23</v>
          </cell>
          <cell r="G451">
            <v>0</v>
          </cell>
          <cell r="H451">
            <v>5.23</v>
          </cell>
          <cell r="I451">
            <v>0</v>
          </cell>
        </row>
        <row r="452">
          <cell r="C452" t="str">
            <v>E309</v>
          </cell>
          <cell r="D452" t="str">
            <v>Fábric. Pré-Moldado Concreto : Servimaq : - tubos D=0,4 m M / F</v>
          </cell>
          <cell r="E452" t="str">
            <v>h</v>
          </cell>
          <cell r="F452">
            <v>5.25</v>
          </cell>
          <cell r="G452">
            <v>0</v>
          </cell>
          <cell r="H452">
            <v>5.25</v>
          </cell>
          <cell r="I452">
            <v>0</v>
          </cell>
        </row>
        <row r="453">
          <cell r="C453" t="str">
            <v>E310</v>
          </cell>
          <cell r="D453" t="str">
            <v>Fábric. Pré-Moldado Concreto : Servimaq : - tubos D=0,6 m M / F</v>
          </cell>
          <cell r="E453" t="str">
            <v>h</v>
          </cell>
          <cell r="F453">
            <v>6.04</v>
          </cell>
          <cell r="G453">
            <v>0</v>
          </cell>
          <cell r="H453">
            <v>6.04</v>
          </cell>
          <cell r="I453">
            <v>0</v>
          </cell>
        </row>
        <row r="454">
          <cell r="C454" t="str">
            <v>E311</v>
          </cell>
          <cell r="D454" t="str">
            <v>Fábric. Pré-Moldado Concreto : Servimaq : - tubos D=0,8 m M / F</v>
          </cell>
          <cell r="E454" t="str">
            <v>h</v>
          </cell>
          <cell r="F454">
            <v>7.76</v>
          </cell>
          <cell r="G454">
            <v>0</v>
          </cell>
          <cell r="H454">
            <v>7.76</v>
          </cell>
          <cell r="I454">
            <v>0</v>
          </cell>
        </row>
        <row r="455">
          <cell r="C455" t="str">
            <v>E312</v>
          </cell>
          <cell r="D455" t="str">
            <v>Fábric. Pré-Moldado Concreto : Servimaq : - tubos D=1,0 m M / F</v>
          </cell>
          <cell r="E455" t="str">
            <v>h</v>
          </cell>
          <cell r="F455">
            <v>7.85</v>
          </cell>
          <cell r="G455">
            <v>0</v>
          </cell>
          <cell r="H455">
            <v>7.85</v>
          </cell>
          <cell r="I455">
            <v>0</v>
          </cell>
        </row>
        <row r="456">
          <cell r="C456" t="str">
            <v>E313</v>
          </cell>
          <cell r="D456" t="str">
            <v>Fábric. Pré-Moldado Concreto : Servimaq : - tubos D=1,2 m M / F</v>
          </cell>
          <cell r="E456" t="str">
            <v>h</v>
          </cell>
          <cell r="F456">
            <v>8.27</v>
          </cell>
          <cell r="G456">
            <v>0</v>
          </cell>
          <cell r="H456">
            <v>8.27</v>
          </cell>
          <cell r="I456">
            <v>0</v>
          </cell>
        </row>
        <row r="457">
          <cell r="C457" t="str">
            <v>E314</v>
          </cell>
          <cell r="D457" t="str">
            <v>Fábric. Pré-Moldado Concreto : Servimaq : - tubos D=1,5 m M / F</v>
          </cell>
          <cell r="E457" t="str">
            <v>h</v>
          </cell>
          <cell r="F457">
            <v>7.01</v>
          </cell>
          <cell r="G457">
            <v>0</v>
          </cell>
          <cell r="H457">
            <v>7.01</v>
          </cell>
          <cell r="I457">
            <v>0</v>
          </cell>
        </row>
        <row r="458">
          <cell r="C458" t="str">
            <v>E316</v>
          </cell>
          <cell r="D458" t="str">
            <v>Fábric. Pré-Moldado Concreto : Servimaq : - inst. compl. - mourão</v>
          </cell>
          <cell r="E458" t="str">
            <v>h</v>
          </cell>
          <cell r="F458">
            <v>1.49</v>
          </cell>
          <cell r="G458">
            <v>0</v>
          </cell>
          <cell r="H458">
            <v>1.49</v>
          </cell>
          <cell r="I458">
            <v>0</v>
          </cell>
        </row>
        <row r="459">
          <cell r="C459" t="str">
            <v>E317</v>
          </cell>
          <cell r="D459" t="str">
            <v>Fábric. Pré-Moldado Concreto : Servimaq : - inst. compl. - balizador</v>
          </cell>
          <cell r="E459" t="str">
            <v>h</v>
          </cell>
          <cell r="F459">
            <v>2.0099999999999998</v>
          </cell>
          <cell r="G459">
            <v>0</v>
          </cell>
          <cell r="H459">
            <v>2.0099999999999998</v>
          </cell>
          <cell r="I459">
            <v>0</v>
          </cell>
        </row>
        <row r="460">
          <cell r="C460" t="str">
            <v>E318</v>
          </cell>
          <cell r="D460" t="str">
            <v>Fábric. Pré-Moldado Concreto : Servimaq : - inst. compl. - guarda-corpo</v>
          </cell>
          <cell r="E460" t="str">
            <v>h</v>
          </cell>
          <cell r="F460">
            <v>2.69</v>
          </cell>
          <cell r="G460">
            <v>0</v>
          </cell>
          <cell r="H460">
            <v>2.69</v>
          </cell>
          <cell r="I460">
            <v>0</v>
          </cell>
        </row>
        <row r="461">
          <cell r="C461" t="str">
            <v>E323</v>
          </cell>
          <cell r="D461" t="str">
            <v>Central de Concreto : Cifali : - 30m3/h - dosadora</v>
          </cell>
          <cell r="E461" t="str">
            <v>h</v>
          </cell>
          <cell r="F461">
            <v>57.8</v>
          </cell>
          <cell r="G461">
            <v>23.67</v>
          </cell>
          <cell r="H461">
            <v>57.8</v>
          </cell>
          <cell r="I461">
            <v>23.67</v>
          </cell>
        </row>
        <row r="462">
          <cell r="C462" t="str">
            <v>E330</v>
          </cell>
          <cell r="D462" t="str">
            <v>Espalhadora de concreto : Gomaco : PS 2600 -</v>
          </cell>
          <cell r="E462" t="str">
            <v>h</v>
          </cell>
          <cell r="F462">
            <v>271.36</v>
          </cell>
          <cell r="G462">
            <v>23.67</v>
          </cell>
          <cell r="H462">
            <v>271.36</v>
          </cell>
          <cell r="I462">
            <v>23.67</v>
          </cell>
        </row>
        <row r="463">
          <cell r="C463" t="str">
            <v>E331</v>
          </cell>
          <cell r="D463" t="str">
            <v>Acabadora de concreto : Gomaco : GP-2600 - com forma deslizante</v>
          </cell>
          <cell r="E463" t="str">
            <v>h</v>
          </cell>
          <cell r="F463">
            <v>331.92</v>
          </cell>
          <cell r="G463">
            <v>23.67</v>
          </cell>
          <cell r="H463">
            <v>331.92</v>
          </cell>
          <cell r="I463">
            <v>23.67</v>
          </cell>
        </row>
        <row r="464">
          <cell r="C464" t="str">
            <v>E332</v>
          </cell>
          <cell r="D464" t="str">
            <v>Texturizadora e Lançadora : Gomaco : TC 400 – sem estação meteorológica</v>
          </cell>
          <cell r="E464" t="str">
            <v>h</v>
          </cell>
          <cell r="F464">
            <v>90.68</v>
          </cell>
          <cell r="G464">
            <v>17.27</v>
          </cell>
          <cell r="H464">
            <v>90.68</v>
          </cell>
          <cell r="I464">
            <v>17.27</v>
          </cell>
        </row>
        <row r="465">
          <cell r="C465" t="str">
            <v>E333</v>
          </cell>
          <cell r="D465" t="str">
            <v>Serra de Disco Diamantado : EDCO : SS-35 - para concreto</v>
          </cell>
          <cell r="E465" t="str">
            <v>h</v>
          </cell>
          <cell r="F465">
            <v>36.49</v>
          </cell>
          <cell r="G465">
            <v>15.36</v>
          </cell>
          <cell r="H465">
            <v>36.49</v>
          </cell>
          <cell r="I465">
            <v>15.36</v>
          </cell>
        </row>
        <row r="466">
          <cell r="C466" t="str">
            <v>E334</v>
          </cell>
          <cell r="D466" t="str">
            <v>Seladora de Juntas : Crafco : EZ100</v>
          </cell>
          <cell r="E466" t="str">
            <v>h</v>
          </cell>
          <cell r="F466">
            <v>31.46</v>
          </cell>
          <cell r="G466">
            <v>15.36</v>
          </cell>
          <cell r="H466">
            <v>31.46</v>
          </cell>
          <cell r="I466">
            <v>15.36</v>
          </cell>
        </row>
        <row r="467">
          <cell r="C467" t="str">
            <v>E335</v>
          </cell>
          <cell r="D467" t="str">
            <v>Central de Concreto : CIBI : UNI-5 - 180m3 / h - dosadora e misturadora.</v>
          </cell>
          <cell r="E467" t="str">
            <v>h</v>
          </cell>
          <cell r="F467">
            <v>366.87</v>
          </cell>
          <cell r="G467">
            <v>23.67</v>
          </cell>
          <cell r="H467">
            <v>366.87</v>
          </cell>
          <cell r="I467">
            <v>23.67</v>
          </cell>
        </row>
        <row r="468">
          <cell r="C468" t="str">
            <v>E336</v>
          </cell>
          <cell r="D468" t="str">
            <v>Serra de Disco Diamantado : CSM - Maq. e Equip. para Construção : SP-8 (gasolina) - serra para cortar piso/asfalto</v>
          </cell>
          <cell r="E468" t="str">
            <v>h</v>
          </cell>
          <cell r="F468">
            <v>4.5999999999999996</v>
          </cell>
          <cell r="G468">
            <v>0</v>
          </cell>
          <cell r="H468">
            <v>4.5999999999999996</v>
          </cell>
          <cell r="I468">
            <v>0</v>
          </cell>
        </row>
        <row r="469">
          <cell r="C469" t="str">
            <v>E337</v>
          </cell>
          <cell r="D469" t="str">
            <v>Régua vibratória : Wacker : CRV 4 - 4,25m</v>
          </cell>
          <cell r="E469" t="str">
            <v>h</v>
          </cell>
          <cell r="F469">
            <v>18.010000000000002</v>
          </cell>
          <cell r="G469">
            <v>15.36</v>
          </cell>
          <cell r="H469">
            <v>18.010000000000002</v>
          </cell>
          <cell r="I469">
            <v>15.36</v>
          </cell>
        </row>
        <row r="470">
          <cell r="C470" t="str">
            <v>E338</v>
          </cell>
          <cell r="D470" t="str">
            <v>Serra de Juntas : Clipper : C-844 - para concreto</v>
          </cell>
          <cell r="E470" t="str">
            <v>h</v>
          </cell>
          <cell r="F470">
            <v>23.69</v>
          </cell>
          <cell r="G470">
            <v>15.36</v>
          </cell>
          <cell r="H470">
            <v>23.69</v>
          </cell>
          <cell r="I470">
            <v>15.36</v>
          </cell>
        </row>
        <row r="471">
          <cell r="C471" t="str">
            <v>E339</v>
          </cell>
          <cell r="D471" t="str">
            <v>Fábric. Pré-Moldado Concreto : Servimaq : - placas p/ pavimento</v>
          </cell>
          <cell r="E471" t="str">
            <v>h</v>
          </cell>
          <cell r="F471">
            <v>3.18</v>
          </cell>
          <cell r="G471">
            <v>0</v>
          </cell>
          <cell r="H471">
            <v>3.18</v>
          </cell>
          <cell r="I471">
            <v>0</v>
          </cell>
        </row>
        <row r="472">
          <cell r="C472" t="str">
            <v>E340</v>
          </cell>
          <cell r="D472" t="str">
            <v>Jateadora de Areia : Anco : KI-2460 – pressurizado</v>
          </cell>
          <cell r="E472" t="str">
            <v>h</v>
          </cell>
          <cell r="F472">
            <v>18.690000000000001</v>
          </cell>
          <cell r="G472">
            <v>15.36</v>
          </cell>
          <cell r="H472">
            <v>18.690000000000001</v>
          </cell>
          <cell r="I472">
            <v>15.36</v>
          </cell>
        </row>
        <row r="473">
          <cell r="C473" t="str">
            <v>E343</v>
          </cell>
          <cell r="D473" t="str">
            <v>Betoneira : Alfa : - 580 l</v>
          </cell>
          <cell r="E473" t="str">
            <v>h</v>
          </cell>
          <cell r="F473">
            <v>27.03</v>
          </cell>
          <cell r="G473">
            <v>17.27</v>
          </cell>
          <cell r="H473">
            <v>27.03</v>
          </cell>
          <cell r="I473">
            <v>17.27</v>
          </cell>
        </row>
        <row r="474">
          <cell r="C474" t="str">
            <v>E400</v>
          </cell>
          <cell r="D474" t="str">
            <v>(*) Caminhão Basculante : Mercedes Benz : ATEGO 1518/36  -  5 m3 - 8,8 t</v>
          </cell>
          <cell r="E474" t="str">
            <v>h</v>
          </cell>
          <cell r="F474">
            <v>93.02</v>
          </cell>
          <cell r="G474">
            <v>20.47</v>
          </cell>
          <cell r="H474">
            <v>93.02</v>
          </cell>
          <cell r="I474">
            <v>20.47</v>
          </cell>
        </row>
        <row r="475">
          <cell r="C475" t="str">
            <v>E402</v>
          </cell>
          <cell r="D475" t="str">
            <v>(*) Caminhão Carroceria : Mercedes Benz : 2423K -  de madeira 15 t</v>
          </cell>
          <cell r="E475" t="str">
            <v>h</v>
          </cell>
          <cell r="F475">
            <v>117.18</v>
          </cell>
          <cell r="G475">
            <v>20.47</v>
          </cell>
          <cell r="H475">
            <v>117.18</v>
          </cell>
          <cell r="I475">
            <v>20.47</v>
          </cell>
        </row>
        <row r="476">
          <cell r="C476" t="str">
            <v>E403</v>
          </cell>
          <cell r="D476" t="str">
            <v>(*) Caminhão Basculante : Mercedes Benz : LK 1620 -  6 m3 - 10,5 t</v>
          </cell>
          <cell r="E476" t="str">
            <v>h</v>
          </cell>
          <cell r="F476">
            <v>104.52</v>
          </cell>
          <cell r="G476">
            <v>20.47</v>
          </cell>
          <cell r="H476">
            <v>104.52</v>
          </cell>
          <cell r="I476">
            <v>20.47</v>
          </cell>
        </row>
        <row r="477">
          <cell r="C477" t="str">
            <v>E404</v>
          </cell>
          <cell r="D477" t="str">
            <v>(*) Caminhão Basculante : Mercedes Benz : 2423K -  10 m3 - 15 t</v>
          </cell>
          <cell r="E477" t="str">
            <v>h</v>
          </cell>
          <cell r="F477">
            <v>121.69</v>
          </cell>
          <cell r="G477">
            <v>20.47</v>
          </cell>
          <cell r="H477">
            <v>121.69</v>
          </cell>
          <cell r="I477">
            <v>20.47</v>
          </cell>
        </row>
        <row r="478">
          <cell r="C478" t="str">
            <v>E405</v>
          </cell>
          <cell r="D478" t="str">
            <v>Caminhão Basculante : Mercedes Benz : 2423 K - p/ rocha 8 m3 - 13 t</v>
          </cell>
          <cell r="E478" t="str">
            <v>h</v>
          </cell>
          <cell r="F478">
            <v>128.63</v>
          </cell>
          <cell r="G478">
            <v>20.47</v>
          </cell>
          <cell r="H478">
            <v>128.63</v>
          </cell>
          <cell r="I478">
            <v>20.47</v>
          </cell>
        </row>
        <row r="479">
          <cell r="C479" t="str">
            <v>E406</v>
          </cell>
          <cell r="D479" t="str">
            <v xml:space="preserve">(*) Caminhão Tanque : Mercedes Benz : ATEGO 1418/42 -  6.000 l </v>
          </cell>
          <cell r="E479" t="str">
            <v>h</v>
          </cell>
          <cell r="F479">
            <v>85.61</v>
          </cell>
          <cell r="G479">
            <v>20.47</v>
          </cell>
          <cell r="H479">
            <v>85.61</v>
          </cell>
          <cell r="I479">
            <v>20.47</v>
          </cell>
        </row>
        <row r="480">
          <cell r="C480" t="str">
            <v>E407</v>
          </cell>
          <cell r="D480" t="str">
            <v xml:space="preserve">(*) Caminhão Tanque : Mercedes Benz : 2423K -  10.000 l </v>
          </cell>
          <cell r="E480" t="str">
            <v>h</v>
          </cell>
          <cell r="F480">
            <v>120.08</v>
          </cell>
          <cell r="G480">
            <v>20.47</v>
          </cell>
          <cell r="H480">
            <v>120.08</v>
          </cell>
          <cell r="I480">
            <v>20.47</v>
          </cell>
        </row>
        <row r="481">
          <cell r="C481" t="str">
            <v>E408</v>
          </cell>
          <cell r="D481" t="str">
            <v>(*) Caminhão Carroceria : Mercedes Benz : 710 / 37 -  fixa 4t</v>
          </cell>
          <cell r="E481" t="str">
            <v>h</v>
          </cell>
          <cell r="F481">
            <v>60.81</v>
          </cell>
          <cell r="G481">
            <v>20.47</v>
          </cell>
          <cell r="H481">
            <v>60.81</v>
          </cell>
          <cell r="I481">
            <v>20.47</v>
          </cell>
        </row>
        <row r="482">
          <cell r="C482" t="str">
            <v>E409</v>
          </cell>
          <cell r="D482" t="str">
            <v>(*) Caminhão Carroceria : Mercedes Benz: ATEGO 1418/42 -  fixa 9 t</v>
          </cell>
          <cell r="E482" t="str">
            <v>h</v>
          </cell>
          <cell r="F482">
            <v>83.27</v>
          </cell>
          <cell r="G482">
            <v>20.47</v>
          </cell>
          <cell r="H482">
            <v>83.27</v>
          </cell>
          <cell r="I482">
            <v>20.47</v>
          </cell>
        </row>
        <row r="483">
          <cell r="C483" t="str">
            <v>E410</v>
          </cell>
          <cell r="D483" t="str">
            <v>Caminhão Basculante : Mercedes Benz : 1215 C - 4 m3 - 7,1 t</v>
          </cell>
          <cell r="E483" t="str">
            <v>h</v>
          </cell>
          <cell r="F483">
            <v>84.95</v>
          </cell>
          <cell r="G483">
            <v>20.47</v>
          </cell>
          <cell r="H483">
            <v>84.95</v>
          </cell>
          <cell r="I483">
            <v>20.47</v>
          </cell>
        </row>
        <row r="484">
          <cell r="C484" t="str">
            <v>E411</v>
          </cell>
          <cell r="D484" t="str">
            <v>Cavalo Mecânico com Reboque (170kW)</v>
          </cell>
          <cell r="E484" t="str">
            <v>h</v>
          </cell>
          <cell r="F484">
            <v>155.28</v>
          </cell>
          <cell r="G484">
            <v>21.75</v>
          </cell>
          <cell r="H484">
            <v>155.28</v>
          </cell>
          <cell r="I484">
            <v>21.75</v>
          </cell>
        </row>
        <row r="485">
          <cell r="C485" t="str">
            <v>E412</v>
          </cell>
          <cell r="D485" t="str">
            <v>Veículo Leve : Volkswagen : GOL 1000 - automóvel até 100 hp</v>
          </cell>
          <cell r="E485" t="str">
            <v>h</v>
          </cell>
          <cell r="F485">
            <v>51.33</v>
          </cell>
          <cell r="G485">
            <v>18.55</v>
          </cell>
          <cell r="H485">
            <v>51.33</v>
          </cell>
          <cell r="I485">
            <v>18.55</v>
          </cell>
        </row>
        <row r="486">
          <cell r="C486" t="str">
            <v>E416</v>
          </cell>
          <cell r="D486" t="str">
            <v>Veículo Leve : Chevrolet : S10 - pick up (4X4)</v>
          </cell>
          <cell r="E486" t="str">
            <v>h</v>
          </cell>
          <cell r="F486">
            <v>60.22</v>
          </cell>
          <cell r="G486">
            <v>18.55</v>
          </cell>
          <cell r="H486">
            <v>60.22</v>
          </cell>
          <cell r="I486">
            <v>18.55</v>
          </cell>
        </row>
        <row r="487">
          <cell r="C487" t="str">
            <v>E421</v>
          </cell>
          <cell r="D487" t="str">
            <v>Caminhão Tanque - 13.000 l (170 kW)</v>
          </cell>
          <cell r="E487" t="str">
            <v>h</v>
          </cell>
          <cell r="F487">
            <v>119.97</v>
          </cell>
          <cell r="G487">
            <v>20.47</v>
          </cell>
          <cell r="H487">
            <v>119.97</v>
          </cell>
          <cell r="I487">
            <v>20.47</v>
          </cell>
        </row>
        <row r="488">
          <cell r="C488" t="str">
            <v>E422</v>
          </cell>
          <cell r="D488" t="str">
            <v>Caminhão Tanque : Mercedes Benz : L1620/51 - 8.000 l</v>
          </cell>
          <cell r="E488" t="str">
            <v>h</v>
          </cell>
          <cell r="F488">
            <v>85.92</v>
          </cell>
          <cell r="G488">
            <v>20.47</v>
          </cell>
          <cell r="H488">
            <v>85.92</v>
          </cell>
          <cell r="I488">
            <v>20.47</v>
          </cell>
        </row>
        <row r="489">
          <cell r="C489" t="str">
            <v>E427</v>
          </cell>
          <cell r="D489" t="str">
            <v>Caminhão Betoneira : Volkswagen : 17-220 - 11,5 t 5m3</v>
          </cell>
          <cell r="E489" t="str">
            <v>h</v>
          </cell>
          <cell r="F489">
            <v>135.97999999999999</v>
          </cell>
          <cell r="G489">
            <v>20.47</v>
          </cell>
          <cell r="H489">
            <v>135.97999999999999</v>
          </cell>
          <cell r="I489">
            <v>20.47</v>
          </cell>
        </row>
        <row r="490">
          <cell r="C490" t="str">
            <v>E432</v>
          </cell>
          <cell r="D490" t="str">
            <v>(*) Caminhão Basculante : Volvo BM : FM 12 6X4 -  20 t</v>
          </cell>
          <cell r="E490" t="str">
            <v>h</v>
          </cell>
          <cell r="F490">
            <v>177.57</v>
          </cell>
          <cell r="G490">
            <v>20.47</v>
          </cell>
          <cell r="H490">
            <v>177.57</v>
          </cell>
          <cell r="I490">
            <v>20.47</v>
          </cell>
        </row>
        <row r="491">
          <cell r="C491" t="str">
            <v>E433</v>
          </cell>
          <cell r="D491" t="str">
            <v>(*) Caminhão Basculante : Volvo BM : NL-10-320  6x4 -  para rocha  18 t</v>
          </cell>
          <cell r="E491" t="str">
            <v>h</v>
          </cell>
          <cell r="F491">
            <v>186.3</v>
          </cell>
          <cell r="G491">
            <v>20.47</v>
          </cell>
          <cell r="H491">
            <v>186.3</v>
          </cell>
          <cell r="I491">
            <v>20.47</v>
          </cell>
        </row>
        <row r="492">
          <cell r="C492" t="str">
            <v>E434</v>
          </cell>
          <cell r="D492" t="str">
            <v>(*) Caminhão Carroceria : Mercedes Benz : L 1620/51 - c/ guindauto 6 t x m</v>
          </cell>
          <cell r="E492" t="str">
            <v>h</v>
          </cell>
          <cell r="F492">
            <v>94.47</v>
          </cell>
          <cell r="G492">
            <v>20.47</v>
          </cell>
          <cell r="H492">
            <v>94.47</v>
          </cell>
          <cell r="I492">
            <v>20.47</v>
          </cell>
        </row>
        <row r="493">
          <cell r="C493" t="str">
            <v>E501</v>
          </cell>
          <cell r="D493" t="str">
            <v>Grupo Gerador : Heimer : GEHM-40 - 36/40 KVA</v>
          </cell>
          <cell r="E493" t="str">
            <v>h</v>
          </cell>
          <cell r="F493">
            <v>34.1</v>
          </cell>
          <cell r="G493">
            <v>17.27</v>
          </cell>
          <cell r="H493">
            <v>34.1</v>
          </cell>
          <cell r="I493">
            <v>17.27</v>
          </cell>
        </row>
        <row r="494">
          <cell r="C494" t="str">
            <v>E502</v>
          </cell>
          <cell r="D494" t="str">
            <v>Grupo Gerador : Heimer : GEHM-150 - 136 / 150 KVA</v>
          </cell>
          <cell r="E494" t="str">
            <v>h</v>
          </cell>
          <cell r="F494">
            <v>74.709999999999994</v>
          </cell>
          <cell r="G494">
            <v>17.27</v>
          </cell>
          <cell r="H494">
            <v>74.709999999999994</v>
          </cell>
          <cell r="I494">
            <v>17.27</v>
          </cell>
        </row>
        <row r="495">
          <cell r="C495" t="str">
            <v>E503</v>
          </cell>
          <cell r="D495" t="str">
            <v>Grupo Gerador : Heimer : GEHM-180 - 164 / 180 KVA</v>
          </cell>
          <cell r="E495" t="str">
            <v>h</v>
          </cell>
          <cell r="F495">
            <v>87.13</v>
          </cell>
          <cell r="G495">
            <v>17.27</v>
          </cell>
          <cell r="H495">
            <v>87.13</v>
          </cell>
          <cell r="I495">
            <v>17.27</v>
          </cell>
        </row>
        <row r="496">
          <cell r="C496" t="str">
            <v>E504</v>
          </cell>
          <cell r="D496" t="str">
            <v xml:space="preserve">Grupo Gerador : Heimer : GEHMB-360 - 288 KVA </v>
          </cell>
          <cell r="E496" t="str">
            <v>h</v>
          </cell>
          <cell r="F496">
            <v>124.91</v>
          </cell>
          <cell r="G496">
            <v>17.27</v>
          </cell>
          <cell r="H496">
            <v>124.91</v>
          </cell>
          <cell r="I496">
            <v>17.27</v>
          </cell>
        </row>
        <row r="497">
          <cell r="C497" t="str">
            <v>E505</v>
          </cell>
          <cell r="D497" t="str">
            <v>Grupo Gerador : Heimer : GEHB-17 KVA - 17,0 / 15,5 KVA</v>
          </cell>
          <cell r="E497" t="str">
            <v>h</v>
          </cell>
          <cell r="F497">
            <v>25.64</v>
          </cell>
          <cell r="G497">
            <v>17.27</v>
          </cell>
          <cell r="H497">
            <v>25.64</v>
          </cell>
          <cell r="I497">
            <v>17.27</v>
          </cell>
        </row>
        <row r="498">
          <cell r="C498" t="str">
            <v>E507</v>
          </cell>
          <cell r="D498" t="str">
            <v>Grupo Gerador : Heimer : GEHP-110 - 100 / 110 KVA</v>
          </cell>
          <cell r="E498" t="str">
            <v>h</v>
          </cell>
          <cell r="F498">
            <v>60.04</v>
          </cell>
          <cell r="G498">
            <v>17.27</v>
          </cell>
          <cell r="H498">
            <v>60.04</v>
          </cell>
          <cell r="I498">
            <v>17.27</v>
          </cell>
        </row>
        <row r="499">
          <cell r="C499" t="str">
            <v>E508</v>
          </cell>
          <cell r="D499" t="str">
            <v>Grupo Gerador : Pramac : BL 6500 E - Manual/elétrico</v>
          </cell>
          <cell r="E499" t="str">
            <v>h</v>
          </cell>
          <cell r="F499">
            <v>23.35</v>
          </cell>
          <cell r="G499">
            <v>17.27</v>
          </cell>
          <cell r="H499">
            <v>23.35</v>
          </cell>
          <cell r="I499">
            <v>17.27</v>
          </cell>
        </row>
        <row r="500">
          <cell r="C500" t="str">
            <v>E509</v>
          </cell>
          <cell r="D500" t="str">
            <v>Grupo Gerador : Heimer : GEHMI-40 - 32,0  KVA</v>
          </cell>
          <cell r="E500" t="str">
            <v>h</v>
          </cell>
          <cell r="F500">
            <v>32.17</v>
          </cell>
          <cell r="G500">
            <v>17.27</v>
          </cell>
          <cell r="H500">
            <v>32.17</v>
          </cell>
          <cell r="I500">
            <v>17.27</v>
          </cell>
        </row>
        <row r="501">
          <cell r="C501" t="str">
            <v>E601</v>
          </cell>
          <cell r="D501" t="str">
            <v>Roçadeira : M. Ferguson / Marchesan : - em trator de pneus</v>
          </cell>
          <cell r="E501" t="str">
            <v>h</v>
          </cell>
          <cell r="F501">
            <v>65.59</v>
          </cell>
          <cell r="G501">
            <v>17.27</v>
          </cell>
          <cell r="H501">
            <v>65.59</v>
          </cell>
          <cell r="I501">
            <v>17.27</v>
          </cell>
        </row>
        <row r="502">
          <cell r="C502" t="str">
            <v>E602</v>
          </cell>
          <cell r="D502" t="str">
            <v>Roçadeira : Yanmar : XTA-TC145 - em micro trator</v>
          </cell>
          <cell r="E502" t="str">
            <v>h</v>
          </cell>
          <cell r="F502">
            <v>29.67</v>
          </cell>
          <cell r="G502">
            <v>17.27</v>
          </cell>
          <cell r="H502">
            <v>29.67</v>
          </cell>
          <cell r="I502">
            <v>17.27</v>
          </cell>
        </row>
        <row r="503">
          <cell r="C503" t="str">
            <v>E603</v>
          </cell>
          <cell r="D503" t="str">
            <v>Roçadeira : Stihl : FS-220 - mecânica (costal)</v>
          </cell>
          <cell r="E503" t="str">
            <v>h</v>
          </cell>
          <cell r="F503">
            <v>19.059999999999999</v>
          </cell>
          <cell r="G503">
            <v>15.36</v>
          </cell>
          <cell r="H503">
            <v>19.059999999999999</v>
          </cell>
          <cell r="I503">
            <v>15.36</v>
          </cell>
        </row>
        <row r="504">
          <cell r="C504" t="str">
            <v>E901</v>
          </cell>
          <cell r="D504" t="str">
            <v>Campânula de Ar Comprimido : Bhemel : - 3 m3</v>
          </cell>
          <cell r="E504" t="str">
            <v>h</v>
          </cell>
          <cell r="F504">
            <v>8.5500000000000007</v>
          </cell>
          <cell r="G504">
            <v>0</v>
          </cell>
          <cell r="H504">
            <v>8.5500000000000007</v>
          </cell>
          <cell r="I504">
            <v>0</v>
          </cell>
        </row>
        <row r="505">
          <cell r="C505" t="str">
            <v>E902</v>
          </cell>
          <cell r="D505" t="str">
            <v>Bate-Estacas : Magam : IM-750 PM - de gravidade p/ 600 a 800 kg</v>
          </cell>
          <cell r="E505" t="str">
            <v>h</v>
          </cell>
          <cell r="F505">
            <v>26.13</v>
          </cell>
          <cell r="G505">
            <v>12.91</v>
          </cell>
          <cell r="H505">
            <v>26.13</v>
          </cell>
          <cell r="I505">
            <v>12.91</v>
          </cell>
        </row>
        <row r="506">
          <cell r="C506" t="str">
            <v>E903</v>
          </cell>
          <cell r="D506" t="str">
            <v>Bate-Estacas : Magam : IM -1450 PM/E - de gravidade p/ 3.500 a 4000 kg</v>
          </cell>
          <cell r="E506" t="str">
            <v>h</v>
          </cell>
          <cell r="F506">
            <v>118.74</v>
          </cell>
          <cell r="G506">
            <v>17.27</v>
          </cell>
          <cell r="H506">
            <v>118.74</v>
          </cell>
          <cell r="I506">
            <v>17.27</v>
          </cell>
        </row>
        <row r="507">
          <cell r="C507" t="str">
            <v>E904</v>
          </cell>
          <cell r="D507" t="str">
            <v>Máquina de Bancada - serra circular de 12" (4 kW)</v>
          </cell>
          <cell r="E507" t="str">
            <v>h</v>
          </cell>
          <cell r="F507">
            <v>1.97</v>
          </cell>
          <cell r="G507">
            <v>0</v>
          </cell>
          <cell r="H507">
            <v>1.97</v>
          </cell>
          <cell r="I507">
            <v>0</v>
          </cell>
        </row>
        <row r="508">
          <cell r="C508" t="str">
            <v>E905</v>
          </cell>
          <cell r="D508" t="str">
            <v>Máquina Manual : Tirfor : TU-L 30 - talha guincho para 3 t</v>
          </cell>
          <cell r="E508" t="str">
            <v>h</v>
          </cell>
          <cell r="F508">
            <v>0.28000000000000003</v>
          </cell>
          <cell r="G508">
            <v>0</v>
          </cell>
          <cell r="H508">
            <v>0.28000000000000003</v>
          </cell>
          <cell r="I508">
            <v>0</v>
          </cell>
        </row>
        <row r="509">
          <cell r="C509" t="str">
            <v>E906</v>
          </cell>
          <cell r="D509" t="str">
            <v xml:space="preserve"> Compactador Manual : Wacker : ES600 -  soquete vibratório </v>
          </cell>
          <cell r="E509" t="str">
            <v>h</v>
          </cell>
          <cell r="F509">
            <v>17.59</v>
          </cell>
          <cell r="G509">
            <v>15.36</v>
          </cell>
          <cell r="H509">
            <v>17.59</v>
          </cell>
          <cell r="I509">
            <v>15.36</v>
          </cell>
        </row>
        <row r="510">
          <cell r="C510" t="str">
            <v>E907</v>
          </cell>
          <cell r="D510" t="str">
            <v>Conjunto Moto-Bomba : Hero : 180-SH-75 - com motor</v>
          </cell>
          <cell r="E510" t="str">
            <v>h</v>
          </cell>
          <cell r="F510">
            <v>12.62</v>
          </cell>
          <cell r="G510">
            <v>0</v>
          </cell>
          <cell r="H510">
            <v>12.62</v>
          </cell>
          <cell r="I510">
            <v>0</v>
          </cell>
        </row>
        <row r="511">
          <cell r="C511" t="str">
            <v>E908</v>
          </cell>
          <cell r="D511" t="str">
            <v>Máquina para Pintura : Consmaq : 44 - demarcação de faixas autoprop.</v>
          </cell>
          <cell r="E511" t="str">
            <v>h</v>
          </cell>
          <cell r="F511">
            <v>81.239999999999995</v>
          </cell>
          <cell r="G511">
            <v>23.67</v>
          </cell>
          <cell r="H511">
            <v>81.239999999999995</v>
          </cell>
          <cell r="I511">
            <v>23.67</v>
          </cell>
        </row>
        <row r="512">
          <cell r="C512" t="str">
            <v>E909</v>
          </cell>
          <cell r="D512" t="str">
            <v>(*)Equip. para Hidrosemeadura : M. Benz/Consmaq : 1420 - 5500 l</v>
          </cell>
          <cell r="E512" t="str">
            <v>h</v>
          </cell>
          <cell r="F512">
            <v>125.69</v>
          </cell>
          <cell r="G512">
            <v>20.47</v>
          </cell>
          <cell r="H512">
            <v>125.69</v>
          </cell>
          <cell r="I512">
            <v>20.47</v>
          </cell>
        </row>
        <row r="513">
          <cell r="C513" t="str">
            <v>E910</v>
          </cell>
          <cell r="D513" t="str">
            <v>Máquina Manual : Bosch : 1361 - esmerilhadeira de disco</v>
          </cell>
          <cell r="E513" t="str">
            <v>h</v>
          </cell>
          <cell r="F513">
            <v>0.1</v>
          </cell>
          <cell r="G513">
            <v>0</v>
          </cell>
          <cell r="H513">
            <v>0.1</v>
          </cell>
          <cell r="I513">
            <v>0</v>
          </cell>
        </row>
        <row r="514">
          <cell r="C514" t="str">
            <v>E911</v>
          </cell>
          <cell r="D514" t="str">
            <v>Tripé-Sonda : Maquesonda : MACH 850 - Tripé-Sonda com motor</v>
          </cell>
          <cell r="E514" t="str">
            <v>h</v>
          </cell>
          <cell r="F514">
            <v>24.48</v>
          </cell>
          <cell r="G514">
            <v>0</v>
          </cell>
          <cell r="H514">
            <v>24.48</v>
          </cell>
          <cell r="I514">
            <v>0</v>
          </cell>
        </row>
        <row r="515">
          <cell r="C515" t="str">
            <v>E912</v>
          </cell>
          <cell r="D515" t="str">
            <v>Máquina Manual : Bosch : 1184 - furadeira elétrica de Impacto</v>
          </cell>
          <cell r="E515" t="str">
            <v>h</v>
          </cell>
          <cell r="F515">
            <v>0.49</v>
          </cell>
          <cell r="G515">
            <v>0</v>
          </cell>
          <cell r="H515">
            <v>0.49</v>
          </cell>
          <cell r="I515">
            <v>0</v>
          </cell>
        </row>
        <row r="516">
          <cell r="C516" t="str">
            <v>E914</v>
          </cell>
          <cell r="D516" t="str">
            <v>Compactador Manual : Wacker : VPY-1750 – placa vibratória c/ motor</v>
          </cell>
          <cell r="E516" t="str">
            <v>h</v>
          </cell>
          <cell r="F516">
            <v>17.11</v>
          </cell>
          <cell r="G516">
            <v>15.36</v>
          </cell>
          <cell r="H516">
            <v>17.11</v>
          </cell>
          <cell r="I516">
            <v>15.36</v>
          </cell>
        </row>
        <row r="517">
          <cell r="C517" t="str">
            <v>E915</v>
          </cell>
          <cell r="D517" t="str">
            <v>Vassoura Mecânica : M. Benz/Consmaq : - equip. varred. aspirad.</v>
          </cell>
          <cell r="E517" t="str">
            <v>h</v>
          </cell>
          <cell r="F517">
            <v>81.790000000000006</v>
          </cell>
          <cell r="G517">
            <v>20.47</v>
          </cell>
          <cell r="H517">
            <v>81.790000000000006</v>
          </cell>
          <cell r="I517">
            <v>20.47</v>
          </cell>
        </row>
        <row r="518">
          <cell r="C518" t="str">
            <v>E916</v>
          </cell>
          <cell r="D518" t="str">
            <v xml:space="preserve">Máquina Manual : Stihl : - moto serra nº 8 </v>
          </cell>
          <cell r="E518" t="str">
            <v>h</v>
          </cell>
          <cell r="F518">
            <v>21.71</v>
          </cell>
          <cell r="G518">
            <v>15.36</v>
          </cell>
          <cell r="H518">
            <v>21.71</v>
          </cell>
          <cell r="I518">
            <v>15.36</v>
          </cell>
        </row>
        <row r="519">
          <cell r="C519" t="str">
            <v>E917</v>
          </cell>
          <cell r="D519" t="str">
            <v xml:space="preserve">Máquina de Bancada : Franho :  -  C-6A universal de corte p/ chapa </v>
          </cell>
          <cell r="E519" t="str">
            <v>h</v>
          </cell>
          <cell r="F519">
            <v>19.98</v>
          </cell>
          <cell r="G519">
            <v>15.36</v>
          </cell>
          <cell r="H519">
            <v>19.98</v>
          </cell>
          <cell r="I519">
            <v>15.36</v>
          </cell>
        </row>
        <row r="520">
          <cell r="C520" t="str">
            <v>E918</v>
          </cell>
          <cell r="D520" t="str">
            <v xml:space="preserve"> Máquina de Bancada : Harlo : VF-8 -  prensa excêntrica </v>
          </cell>
          <cell r="E520" t="str">
            <v>h</v>
          </cell>
          <cell r="F520">
            <v>3.54</v>
          </cell>
          <cell r="G520">
            <v>0</v>
          </cell>
          <cell r="H520">
            <v>3.54</v>
          </cell>
          <cell r="I520">
            <v>0</v>
          </cell>
        </row>
        <row r="521">
          <cell r="C521" t="str">
            <v>E919</v>
          </cell>
          <cell r="D521" t="str">
            <v xml:space="preserve"> Máquina de Bancada : Newton : GMN 1202 -  guilhotina   8 t </v>
          </cell>
          <cell r="E521" t="str">
            <v>h</v>
          </cell>
          <cell r="F521">
            <v>5.45</v>
          </cell>
          <cell r="G521">
            <v>0</v>
          </cell>
          <cell r="H521">
            <v>5.45</v>
          </cell>
          <cell r="I521">
            <v>0</v>
          </cell>
        </row>
        <row r="522">
          <cell r="C522" t="str">
            <v>E920</v>
          </cell>
          <cell r="D522" t="str">
            <v>Máquina para Pintura : Consmaq : FX45-HSP - de faixa a quente p/ mat. termop.</v>
          </cell>
          <cell r="E522" t="str">
            <v>h</v>
          </cell>
          <cell r="F522">
            <v>85.19</v>
          </cell>
          <cell r="G522">
            <v>23.67</v>
          </cell>
          <cell r="H522">
            <v>85.19</v>
          </cell>
          <cell r="I522">
            <v>23.67</v>
          </cell>
        </row>
        <row r="523">
          <cell r="C523" t="str">
            <v>E921</v>
          </cell>
          <cell r="D523" t="str">
            <v>Fusor : Consmaq : - 600 l</v>
          </cell>
          <cell r="E523" t="str">
            <v>h</v>
          </cell>
          <cell r="F523">
            <v>29.6</v>
          </cell>
          <cell r="G523">
            <v>0</v>
          </cell>
          <cell r="H523">
            <v>29.6</v>
          </cell>
          <cell r="I523">
            <v>0</v>
          </cell>
        </row>
        <row r="524">
          <cell r="C524" t="str">
            <v>E922</v>
          </cell>
          <cell r="D524" t="str">
            <v xml:space="preserve">Martelete : Bosch :  -  perfurador/ rompedor elétrico 11316 </v>
          </cell>
          <cell r="E524" t="str">
            <v>h</v>
          </cell>
          <cell r="F524">
            <v>16.28</v>
          </cell>
          <cell r="G524">
            <v>15.36</v>
          </cell>
          <cell r="H524">
            <v>16.28</v>
          </cell>
          <cell r="I524">
            <v>15.36</v>
          </cell>
        </row>
        <row r="525">
          <cell r="C525" t="str">
            <v>E923</v>
          </cell>
          <cell r="D525" t="str">
            <v>Máquina Manual : Bosch : - lixadeira 1353-7"</v>
          </cell>
          <cell r="E525" t="str">
            <v>h</v>
          </cell>
          <cell r="F525">
            <v>1.07</v>
          </cell>
          <cell r="G525">
            <v>0</v>
          </cell>
          <cell r="H525">
            <v>1.07</v>
          </cell>
          <cell r="I525">
            <v>0</v>
          </cell>
        </row>
        <row r="526">
          <cell r="C526" t="str">
            <v>E924</v>
          </cell>
          <cell r="D526" t="str">
            <v>Equip. para Solda : Max Bantam : 2000 – transformador solda elétr. 250 amp</v>
          </cell>
          <cell r="E526" t="str">
            <v>h</v>
          </cell>
          <cell r="F526">
            <v>3.41</v>
          </cell>
          <cell r="G526">
            <v>0</v>
          </cell>
          <cell r="H526">
            <v>3.41</v>
          </cell>
          <cell r="I526">
            <v>0</v>
          </cell>
        </row>
        <row r="527">
          <cell r="C527" t="str">
            <v>E925</v>
          </cell>
          <cell r="D527" t="str">
            <v>Aplicador de Material Termoplástico : Elgimaq : - por extrusão</v>
          </cell>
          <cell r="E527" t="str">
            <v>h</v>
          </cell>
          <cell r="F527">
            <v>21.66</v>
          </cell>
          <cell r="G527">
            <v>0</v>
          </cell>
          <cell r="H527">
            <v>21.66</v>
          </cell>
          <cell r="I527">
            <v>0</v>
          </cell>
        </row>
        <row r="528">
          <cell r="C528" t="str">
            <v>E926</v>
          </cell>
          <cell r="D528" t="str">
            <v xml:space="preserve">Teodolito </v>
          </cell>
          <cell r="E528" t="str">
            <v>h</v>
          </cell>
          <cell r="F528">
            <v>10.92</v>
          </cell>
          <cell r="G528">
            <v>0</v>
          </cell>
          <cell r="H528">
            <v>10.92</v>
          </cell>
          <cell r="I528">
            <v>0</v>
          </cell>
        </row>
        <row r="529">
          <cell r="C529" t="str">
            <v>E927</v>
          </cell>
          <cell r="D529" t="str">
            <v>Nível</v>
          </cell>
          <cell r="E529" t="str">
            <v>h</v>
          </cell>
          <cell r="F529">
            <v>4.87</v>
          </cell>
          <cell r="G529">
            <v>0</v>
          </cell>
          <cell r="H529">
            <v>4.87</v>
          </cell>
          <cell r="I529">
            <v>0</v>
          </cell>
        </row>
        <row r="530">
          <cell r="C530" t="str">
            <v>E928</v>
          </cell>
          <cell r="D530" t="str">
            <v>Conj. Umbrella. mira, balisas, etc.</v>
          </cell>
          <cell r="E530" t="str">
            <v>h</v>
          </cell>
          <cell r="F530">
            <v>1.93</v>
          </cell>
          <cell r="G530">
            <v>0</v>
          </cell>
          <cell r="H530">
            <v>1.93</v>
          </cell>
          <cell r="I530">
            <v>0</v>
          </cell>
        </row>
        <row r="531">
          <cell r="C531" t="str">
            <v>E929</v>
          </cell>
          <cell r="D531" t="str">
            <v>Caminhão Munck</v>
          </cell>
          <cell r="E531" t="str">
            <v>h</v>
          </cell>
          <cell r="F531">
            <v>45</v>
          </cell>
          <cell r="G531">
            <v>0</v>
          </cell>
          <cell r="H531">
            <v>45</v>
          </cell>
          <cell r="I531">
            <v>0</v>
          </cell>
        </row>
        <row r="532">
          <cell r="C532">
            <v>30397</v>
          </cell>
          <cell r="D532" t="str">
            <v>LIEDHERR Cap. 50t</v>
          </cell>
          <cell r="E532" t="str">
            <v>h</v>
          </cell>
          <cell r="F532">
            <v>392</v>
          </cell>
          <cell r="G532">
            <v>0</v>
          </cell>
          <cell r="H532">
            <v>392</v>
          </cell>
          <cell r="I532">
            <v>0</v>
          </cell>
        </row>
        <row r="533">
          <cell r="C533">
            <v>30968</v>
          </cell>
          <cell r="D533" t="str">
            <v>Caminhão prancha.</v>
          </cell>
          <cell r="E533" t="str">
            <v>h</v>
          </cell>
          <cell r="F533">
            <v>90</v>
          </cell>
          <cell r="G533">
            <v>8.98</v>
          </cell>
          <cell r="H533">
            <v>90</v>
          </cell>
          <cell r="I533">
            <v>8.98</v>
          </cell>
        </row>
        <row r="535">
          <cell r="C535" t="str">
            <v>Cód.</v>
          </cell>
          <cell r="D535" t="str">
            <v>SERVIÇOS</v>
          </cell>
          <cell r="E535" t="str">
            <v>Und</v>
          </cell>
          <cell r="F535" t="str">
            <v>Prod.</v>
          </cell>
          <cell r="G535" t="str">
            <v>Improd.</v>
          </cell>
          <cell r="H535" t="str">
            <v>Prod.</v>
          </cell>
          <cell r="I535" t="str">
            <v>Improd.</v>
          </cell>
        </row>
        <row r="536">
          <cell r="C536" t="str">
            <v>1 A 01 603 01</v>
          </cell>
          <cell r="D536" t="str">
            <v>Argamassa cimento-areia 1:3</v>
          </cell>
          <cell r="E536" t="str">
            <v>m³</v>
          </cell>
        </row>
        <row r="537">
          <cell r="C537" t="str">
            <v>1 A 01 155 01</v>
          </cell>
          <cell r="D537" t="str">
            <v>Rachão e pedra-de-mão produzidos - (construção e restauração).</v>
          </cell>
          <cell r="E537" t="str">
            <v>m³</v>
          </cell>
        </row>
      </sheetData>
      <sheetData sheetId="5" refreshError="1">
        <row r="2">
          <cell r="C2" t="str">
            <v>COMPOSIÇÃO AUXILIAR</v>
          </cell>
        </row>
        <row r="9">
          <cell r="C9" t="str">
            <v>ORGÃO:</v>
          </cell>
          <cell r="H9" t="str">
            <v>EDITAL:</v>
          </cell>
        </row>
        <row r="10">
          <cell r="C10" t="str">
            <v>SECRETARIA DE TRANSPORTES - SETRA</v>
          </cell>
          <cell r="H10" t="str">
            <v>CONCORRÊNCIA Nº 063/2012 – CEL</v>
          </cell>
        </row>
        <row r="11">
          <cell r="C11" t="str">
            <v>RODOVIA:</v>
          </cell>
          <cell r="D11" t="str">
            <v>TRECHO:</v>
          </cell>
          <cell r="F11" t="str">
            <v>EXTENSÃO:</v>
          </cell>
          <cell r="H11" t="str">
            <v>DATA:</v>
          </cell>
        </row>
        <row r="12">
          <cell r="C12" t="str">
            <v>PE-310</v>
          </cell>
          <cell r="D12" t="str">
            <v>Entr. BR-232 (Custódia)/Iguaraci</v>
          </cell>
          <cell r="F12">
            <v>34</v>
          </cell>
          <cell r="H12">
            <v>41478</v>
          </cell>
        </row>
        <row r="13">
          <cell r="C13" t="str">
            <v>SERVIÇO:</v>
          </cell>
        </row>
        <row r="14">
          <cell r="C14" t="str">
            <v>Adequação da Implantaçãp e Pavimentação da Rodovia PE-310</v>
          </cell>
        </row>
        <row r="18">
          <cell r="A18" t="str">
            <v>1 A 00 301 00</v>
          </cell>
          <cell r="C18" t="str">
            <v>SERVIÇO:</v>
          </cell>
          <cell r="D18" t="str">
            <v>Fornecimento de Aço CA-25</v>
          </cell>
          <cell r="F18" t="str">
            <v>PRODUÇÃO DA EQUIPE - (C):</v>
          </cell>
          <cell r="J18">
            <v>1</v>
          </cell>
          <cell r="K18" t="str">
            <v>kg</v>
          </cell>
          <cell r="M18">
            <v>2.79</v>
          </cell>
        </row>
        <row r="19">
          <cell r="F19" t="str">
            <v>UNITÁRIO</v>
          </cell>
          <cell r="H19" t="str">
            <v>C. OPERACIONAL</v>
          </cell>
        </row>
        <row r="20">
          <cell r="C20" t="str">
            <v>ÍTEM</v>
          </cell>
          <cell r="D20" t="str">
            <v>E Q U I P A M E N T O</v>
          </cell>
          <cell r="E20" t="str">
            <v>QUANT.</v>
          </cell>
          <cell r="F20" t="str">
            <v>PROD</v>
          </cell>
          <cell r="G20" t="str">
            <v>IMPROD</v>
          </cell>
          <cell r="H20" t="str">
            <v>PROD</v>
          </cell>
          <cell r="I20" t="str">
            <v>IMPROD</v>
          </cell>
          <cell r="J20" t="str">
            <v>CUSTO HORÁRIO</v>
          </cell>
        </row>
        <row r="21">
          <cell r="D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D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D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D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D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D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D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F28" t="str">
            <v>CUSTO HORÁRIO DO EQUIPAMENTO - (A)</v>
          </cell>
          <cell r="J28">
            <v>0</v>
          </cell>
        </row>
        <row r="29">
          <cell r="C29" t="str">
            <v>ÍTEM</v>
          </cell>
          <cell r="D29" t="str">
            <v>M Ã O    D E   O B R A</v>
          </cell>
          <cell r="E29" t="str">
            <v>QUANT.</v>
          </cell>
          <cell r="F29" t="str">
            <v>SALÁRIO HORA</v>
          </cell>
          <cell r="J29" t="str">
            <v>CUSTO HORÁRIO</v>
          </cell>
        </row>
        <row r="30"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F35" t="str">
            <v>CUSTO HORÁRIO DE MÃO DE OBRA - (B)</v>
          </cell>
          <cell r="J35">
            <v>0</v>
          </cell>
        </row>
        <row r="36">
          <cell r="F36" t="str">
            <v>FERRAMENTAS</v>
          </cell>
          <cell r="H36">
            <v>0.2051</v>
          </cell>
          <cell r="J36">
            <v>0</v>
          </cell>
        </row>
        <row r="37">
          <cell r="F37" t="str">
            <v>CUSTO HORÁRIO TOTAL - (A + B)</v>
          </cell>
          <cell r="J37">
            <v>0</v>
          </cell>
        </row>
        <row r="38">
          <cell r="F38" t="str">
            <v>CUSTO UNITÁRIO DE EXECUÇÃO - (D)</v>
          </cell>
          <cell r="J38">
            <v>0</v>
          </cell>
        </row>
        <row r="39">
          <cell r="C39" t="str">
            <v>ÍTEM</v>
          </cell>
          <cell r="D39" t="str">
            <v>M A T E R I A L</v>
          </cell>
          <cell r="E39" t="str">
            <v>UNID</v>
          </cell>
          <cell r="F39" t="str">
            <v>CONSUMO</v>
          </cell>
          <cell r="H39" t="str">
            <v xml:space="preserve"> PREÇO UNITÁRIO</v>
          </cell>
          <cell r="J39" t="str">
            <v>CUSTO UNITÁRIO</v>
          </cell>
        </row>
        <row r="40">
          <cell r="C40" t="str">
            <v>AM01</v>
          </cell>
          <cell r="D40" t="str">
            <v>Aço D=4,2 mm CA 25</v>
          </cell>
          <cell r="E40" t="str">
            <v>kg</v>
          </cell>
          <cell r="F40">
            <v>0.33329999999999999</v>
          </cell>
          <cell r="H40">
            <v>2.77</v>
          </cell>
          <cell r="I40" t="e">
            <v>#N/A</v>
          </cell>
          <cell r="J40">
            <v>0.92</v>
          </cell>
        </row>
        <row r="41">
          <cell r="C41" t="str">
            <v>AM02</v>
          </cell>
          <cell r="D41" t="str">
            <v>Aço D=6,3 mm CA 25</v>
          </cell>
          <cell r="E41" t="str">
            <v>kg</v>
          </cell>
          <cell r="F41">
            <v>0.33329999999999999</v>
          </cell>
          <cell r="H41">
            <v>2.93</v>
          </cell>
          <cell r="J41">
            <v>0.97</v>
          </cell>
        </row>
        <row r="42">
          <cell r="C42" t="str">
            <v>AM03</v>
          </cell>
          <cell r="D42" t="str">
            <v>Aço D=10 mm CA 25</v>
          </cell>
          <cell r="E42" t="str">
            <v>kg</v>
          </cell>
          <cell r="F42">
            <v>0.33329999999999999</v>
          </cell>
          <cell r="H42">
            <v>2.73</v>
          </cell>
          <cell r="J42">
            <v>0.9</v>
          </cell>
        </row>
        <row r="43">
          <cell r="D43">
            <v>0</v>
          </cell>
          <cell r="E43">
            <v>0</v>
          </cell>
          <cell r="J43">
            <v>0</v>
          </cell>
        </row>
        <row r="44">
          <cell r="D44">
            <v>0</v>
          </cell>
          <cell r="E44">
            <v>0</v>
          </cell>
          <cell r="J44">
            <v>0</v>
          </cell>
        </row>
        <row r="45">
          <cell r="F45" t="str">
            <v>CUSTO TOTAL DE MATERIAL - (E)</v>
          </cell>
          <cell r="J45">
            <v>2.79</v>
          </cell>
        </row>
        <row r="46">
          <cell r="C46" t="str">
            <v>CODIGO</v>
          </cell>
          <cell r="D46" t="str">
            <v>ATIVIDADES AUXILIARES</v>
          </cell>
          <cell r="E46" t="str">
            <v>UNID</v>
          </cell>
          <cell r="F46" t="str">
            <v>QUANTIDADE</v>
          </cell>
          <cell r="H46" t="str">
            <v xml:space="preserve"> PREÇO UNITÁRIO</v>
          </cell>
          <cell r="J46" t="str">
            <v>CUSTO UNITÁRIO</v>
          </cell>
        </row>
        <row r="47">
          <cell r="D47">
            <v>0</v>
          </cell>
          <cell r="E47">
            <v>0</v>
          </cell>
          <cell r="H47">
            <v>0</v>
          </cell>
          <cell r="J47">
            <v>0</v>
          </cell>
        </row>
        <row r="48">
          <cell r="D48">
            <v>0</v>
          </cell>
          <cell r="E48">
            <v>0</v>
          </cell>
          <cell r="H48">
            <v>0</v>
          </cell>
          <cell r="J48">
            <v>0</v>
          </cell>
        </row>
        <row r="49">
          <cell r="D49">
            <v>0</v>
          </cell>
          <cell r="E49">
            <v>0</v>
          </cell>
          <cell r="H49">
            <v>0</v>
          </cell>
          <cell r="J49">
            <v>0</v>
          </cell>
        </row>
        <row r="50">
          <cell r="D50">
            <v>0</v>
          </cell>
          <cell r="E50">
            <v>0</v>
          </cell>
          <cell r="H50">
            <v>0</v>
          </cell>
          <cell r="J50">
            <v>0</v>
          </cell>
        </row>
        <row r="51">
          <cell r="D51">
            <v>0</v>
          </cell>
          <cell r="E51">
            <v>0</v>
          </cell>
          <cell r="H51">
            <v>0</v>
          </cell>
          <cell r="J51">
            <v>0</v>
          </cell>
        </row>
        <row r="52">
          <cell r="C52" t="str">
            <v>OBSERVAÇÕES:</v>
          </cell>
          <cell r="F52" t="str">
            <v>CUSTO ATIVIDADES AUXILIARES - (F)</v>
          </cell>
          <cell r="J52">
            <v>0</v>
          </cell>
        </row>
        <row r="53">
          <cell r="F53" t="str">
            <v>CUSTO UNITÁRIO DIRETO TOTAL</v>
          </cell>
          <cell r="J53">
            <v>2.79</v>
          </cell>
        </row>
        <row r="54">
          <cell r="F54" t="str">
            <v xml:space="preserve">BONIFICAÇÃO </v>
          </cell>
          <cell r="H54">
            <v>0</v>
          </cell>
          <cell r="J54">
            <v>0</v>
          </cell>
        </row>
        <row r="55">
          <cell r="F55" t="str">
            <v>PREÇO UNITÁRIO  TOTAL</v>
          </cell>
          <cell r="J55">
            <v>2.79</v>
          </cell>
        </row>
        <row r="59">
          <cell r="A59" t="str">
            <v>1 A 00 302 00</v>
          </cell>
          <cell r="C59" t="str">
            <v>SERVIÇO:</v>
          </cell>
          <cell r="D59" t="str">
            <v>Fornecimento de Aço CA-50</v>
          </cell>
          <cell r="F59" t="str">
            <v>PRODUÇÃO DA EQUIPE - (C):</v>
          </cell>
          <cell r="J59">
            <v>1</v>
          </cell>
          <cell r="K59" t="str">
            <v>kg</v>
          </cell>
          <cell r="M59">
            <v>2.82</v>
          </cell>
        </row>
        <row r="60">
          <cell r="F60" t="str">
            <v>UNITÁRIO</v>
          </cell>
          <cell r="H60" t="str">
            <v>C. OPERACIONAL</v>
          </cell>
        </row>
        <row r="61">
          <cell r="C61" t="str">
            <v>ÍTEM</v>
          </cell>
          <cell r="D61" t="str">
            <v>E Q U I P A M E N T O</v>
          </cell>
          <cell r="E61" t="str">
            <v>QUANT.</v>
          </cell>
          <cell r="F61" t="str">
            <v>PROD</v>
          </cell>
          <cell r="G61" t="str">
            <v>IMPROD</v>
          </cell>
          <cell r="H61" t="str">
            <v>PROD</v>
          </cell>
          <cell r="I61" t="str">
            <v>IMPROD</v>
          </cell>
          <cell r="J61" t="str">
            <v>CUSTO HORÁRIO</v>
          </cell>
        </row>
        <row r="62">
          <cell r="D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D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D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</row>
        <row r="65">
          <cell r="D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D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D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</row>
        <row r="68">
          <cell r="D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</row>
        <row r="69">
          <cell r="F69" t="str">
            <v>CUSTO HORÁRIO DO EQUIPAMENTO - (A)</v>
          </cell>
          <cell r="J69">
            <v>0</v>
          </cell>
        </row>
        <row r="70">
          <cell r="C70" t="str">
            <v>ÍTEM</v>
          </cell>
          <cell r="D70" t="str">
            <v>M Ã O    D E   O B R A</v>
          </cell>
          <cell r="E70" t="str">
            <v>QUANT.</v>
          </cell>
          <cell r="F70" t="str">
            <v>SALÁRIO HORA</v>
          </cell>
          <cell r="J70" t="str">
            <v>CUSTO HORÁRIO</v>
          </cell>
        </row>
        <row r="71">
          <cell r="D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D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F76" t="str">
            <v>CUSTO HORÁRIO DE MÃO DE OBRA - (B)</v>
          </cell>
          <cell r="J76">
            <v>0</v>
          </cell>
        </row>
        <row r="77">
          <cell r="F77" t="str">
            <v>FERRAMENTAS</v>
          </cell>
          <cell r="H77">
            <v>0.2051</v>
          </cell>
          <cell r="J77">
            <v>0</v>
          </cell>
        </row>
        <row r="78">
          <cell r="F78" t="str">
            <v>CUSTO HORÁRIO TOTAL - (A + B)</v>
          </cell>
          <cell r="J78">
            <v>0</v>
          </cell>
        </row>
        <row r="79">
          <cell r="F79" t="str">
            <v>CUSTO UNITÁRIO DE EXECUÇÃO - (D)</v>
          </cell>
          <cell r="J79">
            <v>0</v>
          </cell>
        </row>
        <row r="80">
          <cell r="C80" t="str">
            <v>ÍTEM</v>
          </cell>
          <cell r="D80" t="str">
            <v>M A T E R I A L</v>
          </cell>
          <cell r="E80" t="str">
            <v>UNID</v>
          </cell>
          <cell r="F80" t="str">
            <v>CONSUMO</v>
          </cell>
          <cell r="H80" t="str">
            <v xml:space="preserve"> PREÇO UNITÁRIO</v>
          </cell>
          <cell r="J80" t="str">
            <v>CUSTO UNITÁRIO</v>
          </cell>
        </row>
        <row r="81">
          <cell r="C81" t="str">
            <v>AM04</v>
          </cell>
          <cell r="D81" t="str">
            <v>Aço D=6,3 mm CA 50</v>
          </cell>
          <cell r="E81" t="str">
            <v>kg</v>
          </cell>
          <cell r="F81">
            <v>0.5</v>
          </cell>
          <cell r="H81">
            <v>2.93</v>
          </cell>
          <cell r="I81" t="e">
            <v>#N/A</v>
          </cell>
          <cell r="J81">
            <v>1.46</v>
          </cell>
        </row>
        <row r="82">
          <cell r="C82" t="str">
            <v>AM05</v>
          </cell>
          <cell r="D82" t="str">
            <v>Aço D=10 mm CA 50</v>
          </cell>
          <cell r="E82" t="str">
            <v>kg</v>
          </cell>
          <cell r="F82">
            <v>0.5</v>
          </cell>
          <cell r="H82">
            <v>2.73</v>
          </cell>
          <cell r="J82">
            <v>1.36</v>
          </cell>
        </row>
        <row r="83">
          <cell r="D83">
            <v>0</v>
          </cell>
          <cell r="E83">
            <v>0</v>
          </cell>
          <cell r="J83">
            <v>0</v>
          </cell>
        </row>
        <row r="84">
          <cell r="D84">
            <v>0</v>
          </cell>
          <cell r="E84">
            <v>0</v>
          </cell>
          <cell r="J84">
            <v>0</v>
          </cell>
        </row>
        <row r="85">
          <cell r="D85">
            <v>0</v>
          </cell>
          <cell r="E85">
            <v>0</v>
          </cell>
          <cell r="J85">
            <v>0</v>
          </cell>
        </row>
        <row r="86">
          <cell r="F86" t="str">
            <v>CUSTO TOTAL DE MATERIAL - (E)</v>
          </cell>
          <cell r="J86">
            <v>2.82</v>
          </cell>
        </row>
        <row r="87">
          <cell r="C87" t="str">
            <v>CODIGO</v>
          </cell>
          <cell r="D87" t="str">
            <v>ATIVIDADES AUXILIARES</v>
          </cell>
          <cell r="E87" t="str">
            <v>UNID</v>
          </cell>
          <cell r="F87" t="str">
            <v>QUANTIDADE</v>
          </cell>
          <cell r="H87" t="str">
            <v xml:space="preserve"> PREÇO UNITÁRIO</v>
          </cell>
          <cell r="J87" t="str">
            <v>CUSTO UNITÁRIO</v>
          </cell>
        </row>
        <row r="88">
          <cell r="D88">
            <v>0</v>
          </cell>
          <cell r="E88">
            <v>0</v>
          </cell>
          <cell r="H88">
            <v>0</v>
          </cell>
          <cell r="J88">
            <v>0</v>
          </cell>
        </row>
        <row r="89">
          <cell r="D89">
            <v>0</v>
          </cell>
          <cell r="E89">
            <v>0</v>
          </cell>
          <cell r="H89">
            <v>0</v>
          </cell>
          <cell r="J89">
            <v>0</v>
          </cell>
        </row>
        <row r="90">
          <cell r="D90">
            <v>0</v>
          </cell>
          <cell r="E90">
            <v>0</v>
          </cell>
          <cell r="H90">
            <v>0</v>
          </cell>
          <cell r="J90">
            <v>0</v>
          </cell>
        </row>
        <row r="91">
          <cell r="D91">
            <v>0</v>
          </cell>
          <cell r="E91">
            <v>0</v>
          </cell>
          <cell r="H91">
            <v>0</v>
          </cell>
          <cell r="J91">
            <v>0</v>
          </cell>
        </row>
        <row r="92">
          <cell r="D92">
            <v>0</v>
          </cell>
          <cell r="E92">
            <v>0</v>
          </cell>
          <cell r="H92">
            <v>0</v>
          </cell>
          <cell r="J92">
            <v>0</v>
          </cell>
        </row>
        <row r="93">
          <cell r="C93" t="str">
            <v>OBSERVAÇÕES:</v>
          </cell>
          <cell r="F93" t="str">
            <v>CUSTO ATIVIDADES AUXILIARES - (F)</v>
          </cell>
          <cell r="J93">
            <v>0</v>
          </cell>
        </row>
        <row r="94">
          <cell r="F94" t="str">
            <v>CUSTO UNITÁRIO DIRETO TOTAL</v>
          </cell>
          <cell r="J94">
            <v>2.82</v>
          </cell>
        </row>
        <row r="95">
          <cell r="F95" t="str">
            <v xml:space="preserve">BONIFICAÇÃO </v>
          </cell>
          <cell r="H95">
            <v>0</v>
          </cell>
          <cell r="J95">
            <v>0</v>
          </cell>
        </row>
        <row r="96">
          <cell r="F96" t="str">
            <v>PREÇO UNITÁRIO  TOTAL</v>
          </cell>
          <cell r="J96">
            <v>2.82</v>
          </cell>
        </row>
        <row r="100">
          <cell r="A100" t="str">
            <v>1 A 00 303 00</v>
          </cell>
          <cell r="C100" t="str">
            <v>SERVIÇO:</v>
          </cell>
          <cell r="D100" t="str">
            <v>Fornecimento de Aço CA-60</v>
          </cell>
          <cell r="F100" t="str">
            <v>PRODUÇÃO DA EQUIPE - (C):</v>
          </cell>
          <cell r="J100">
            <v>1</v>
          </cell>
          <cell r="K100" t="str">
            <v>kg</v>
          </cell>
          <cell r="M100">
            <v>2.97</v>
          </cell>
        </row>
        <row r="101">
          <cell r="F101" t="str">
            <v>UNITÁRIO</v>
          </cell>
          <cell r="H101" t="str">
            <v>C. OPERACIONAL</v>
          </cell>
        </row>
        <row r="102">
          <cell r="C102" t="str">
            <v>ÍTEM</v>
          </cell>
          <cell r="D102" t="str">
            <v>E Q U I P A M E N T O</v>
          </cell>
          <cell r="E102" t="str">
            <v>QUANT.</v>
          </cell>
          <cell r="F102" t="str">
            <v>PROD</v>
          </cell>
          <cell r="G102" t="str">
            <v>IMPROD</v>
          </cell>
          <cell r="H102" t="str">
            <v>PROD</v>
          </cell>
          <cell r="I102" t="str">
            <v>IMPROD</v>
          </cell>
          <cell r="J102" t="str">
            <v>CUSTO HORÁRIO</v>
          </cell>
        </row>
        <row r="103">
          <cell r="D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D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D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D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F108" t="str">
            <v>CUSTO HORÁRIO DO EQUIPAMENTO - (A)</v>
          </cell>
          <cell r="J108">
            <v>0</v>
          </cell>
        </row>
        <row r="109">
          <cell r="C109" t="str">
            <v>ÍTEM</v>
          </cell>
          <cell r="D109" t="str">
            <v>M Ã O    D E   O B R A</v>
          </cell>
          <cell r="E109" t="str">
            <v>QUANT.</v>
          </cell>
          <cell r="F109" t="str">
            <v>SALÁRIO HORA</v>
          </cell>
          <cell r="J109" t="str">
            <v>CUSTO HORÁRIO</v>
          </cell>
        </row>
        <row r="110">
          <cell r="D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D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</row>
        <row r="114"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F115" t="str">
            <v>CUSTO HORÁRIO DE MÃO DE OBRA - (B)</v>
          </cell>
          <cell r="J115">
            <v>0</v>
          </cell>
        </row>
        <row r="116">
          <cell r="F116" t="str">
            <v>FERRAMENTAS</v>
          </cell>
          <cell r="H116">
            <v>0.05</v>
          </cell>
          <cell r="J116">
            <v>0</v>
          </cell>
        </row>
        <row r="117">
          <cell r="F117" t="str">
            <v>CUSTO HORÁRIO TOTAL - (A + B)</v>
          </cell>
          <cell r="J117">
            <v>0</v>
          </cell>
        </row>
        <row r="118">
          <cell r="F118" t="str">
            <v>CUSTO UNITÁRIO DE EXECUÇÃO - (D)</v>
          </cell>
          <cell r="J118">
            <v>0</v>
          </cell>
        </row>
        <row r="119">
          <cell r="C119" t="str">
            <v>ÍTEM</v>
          </cell>
          <cell r="D119" t="str">
            <v>M A T E R I A L</v>
          </cell>
          <cell r="E119" t="str">
            <v>UNID</v>
          </cell>
          <cell r="F119" t="str">
            <v>CONSUMO</v>
          </cell>
          <cell r="H119" t="str">
            <v xml:space="preserve"> PREÇO UNITÁRIO</v>
          </cell>
          <cell r="J119" t="str">
            <v>CUSTO UNITÁRIO</v>
          </cell>
        </row>
        <row r="120">
          <cell r="C120" t="str">
            <v>AM06</v>
          </cell>
          <cell r="D120" t="str">
            <v>Aço D=4,2 mm CA 60</v>
          </cell>
          <cell r="E120" t="str">
            <v>kg</v>
          </cell>
          <cell r="F120">
            <v>0.33329999999999999</v>
          </cell>
          <cell r="H120">
            <v>2.77</v>
          </cell>
          <cell r="I120">
            <v>0</v>
          </cell>
          <cell r="J120">
            <v>0.92</v>
          </cell>
        </row>
        <row r="121">
          <cell r="C121" t="str">
            <v>AM07</v>
          </cell>
          <cell r="D121" t="str">
            <v>Aço D=5,0 mm CA 60</v>
          </cell>
          <cell r="E121" t="str">
            <v>kg</v>
          </cell>
          <cell r="F121">
            <v>0.33329999999999999</v>
          </cell>
          <cell r="H121">
            <v>2.77</v>
          </cell>
          <cell r="I121">
            <v>0</v>
          </cell>
          <cell r="J121">
            <v>0.92</v>
          </cell>
        </row>
        <row r="122">
          <cell r="C122" t="str">
            <v>AM08</v>
          </cell>
          <cell r="D122" t="str">
            <v>Aço D=6,0 mm CA 60</v>
          </cell>
          <cell r="E122" t="str">
            <v>kg</v>
          </cell>
          <cell r="F122">
            <v>0.33339999999999997</v>
          </cell>
          <cell r="H122">
            <v>3.4</v>
          </cell>
          <cell r="I122">
            <v>0</v>
          </cell>
          <cell r="J122">
            <v>1.1299999999999999</v>
          </cell>
        </row>
        <row r="123">
          <cell r="D123">
            <v>0</v>
          </cell>
          <cell r="E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D124">
            <v>0</v>
          </cell>
          <cell r="E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F125" t="str">
            <v>CUSTO TOTAL DE MATERIAL - (E)</v>
          </cell>
          <cell r="J125">
            <v>2.97</v>
          </cell>
        </row>
        <row r="126">
          <cell r="C126" t="str">
            <v>CODIGO</v>
          </cell>
          <cell r="D126" t="str">
            <v>ATIVIDADES AUXILIARES</v>
          </cell>
          <cell r="E126" t="str">
            <v>UNID</v>
          </cell>
          <cell r="F126" t="str">
            <v>QUANTIDADE</v>
          </cell>
          <cell r="H126" t="str">
            <v xml:space="preserve"> PREÇO UNITÁRIO</v>
          </cell>
          <cell r="J126" t="str">
            <v>CUSTO UNITÁRIO</v>
          </cell>
        </row>
        <row r="127">
          <cell r="D127">
            <v>0</v>
          </cell>
          <cell r="E127">
            <v>0</v>
          </cell>
          <cell r="H127">
            <v>0</v>
          </cell>
          <cell r="J127">
            <v>0</v>
          </cell>
        </row>
        <row r="128">
          <cell r="D128">
            <v>0</v>
          </cell>
          <cell r="E128">
            <v>0</v>
          </cell>
          <cell r="H128">
            <v>0</v>
          </cell>
          <cell r="J128">
            <v>0</v>
          </cell>
        </row>
        <row r="129">
          <cell r="D129">
            <v>0</v>
          </cell>
          <cell r="E129">
            <v>0</v>
          </cell>
          <cell r="H129">
            <v>0</v>
          </cell>
          <cell r="J129">
            <v>0</v>
          </cell>
        </row>
        <row r="130">
          <cell r="D130">
            <v>0</v>
          </cell>
          <cell r="E130">
            <v>0</v>
          </cell>
          <cell r="H130">
            <v>0</v>
          </cell>
          <cell r="J130">
            <v>0</v>
          </cell>
        </row>
        <row r="131">
          <cell r="D131">
            <v>0</v>
          </cell>
          <cell r="E131">
            <v>0</v>
          </cell>
          <cell r="H131">
            <v>0</v>
          </cell>
          <cell r="J131">
            <v>0</v>
          </cell>
        </row>
        <row r="132">
          <cell r="C132" t="str">
            <v>OBSERVAÇÕES:</v>
          </cell>
          <cell r="F132" t="str">
            <v>CUSTO ATIVIDADES AUXILIARES - (F)</v>
          </cell>
          <cell r="J132">
            <v>0</v>
          </cell>
        </row>
        <row r="133">
          <cell r="F133" t="str">
            <v>CUSTO UNITÁRIO DIRETO TOTAL</v>
          </cell>
          <cell r="J133">
            <v>2.97</v>
          </cell>
        </row>
        <row r="134">
          <cell r="F134" t="str">
            <v xml:space="preserve">BONIFICAÇÃO </v>
          </cell>
          <cell r="H134">
            <v>0</v>
          </cell>
          <cell r="J134">
            <v>0</v>
          </cell>
        </row>
        <row r="135">
          <cell r="F135" t="str">
            <v>PREÇO UNITÁRIO  TOTAL</v>
          </cell>
          <cell r="J135">
            <v>2.97</v>
          </cell>
        </row>
        <row r="139">
          <cell r="A139" t="str">
            <v>1 A 00 716 00</v>
          </cell>
          <cell r="C139" t="str">
            <v>SERVIÇO:</v>
          </cell>
          <cell r="D139" t="str">
            <v>Areia comercial</v>
          </cell>
          <cell r="F139" t="str">
            <v>PRODUÇÃO DA EQUIPE - (C):</v>
          </cell>
          <cell r="J139">
            <v>1</v>
          </cell>
          <cell r="K139" t="str">
            <v>m³</v>
          </cell>
          <cell r="M139">
            <v>60</v>
          </cell>
        </row>
        <row r="140">
          <cell r="F140" t="str">
            <v>UNITÁRIO</v>
          </cell>
          <cell r="H140" t="str">
            <v>C. OPERACIONAL</v>
          </cell>
        </row>
        <row r="141">
          <cell r="C141" t="str">
            <v>ÍTEM</v>
          </cell>
          <cell r="D141" t="str">
            <v>E Q U I P A M E N T O</v>
          </cell>
          <cell r="E141" t="str">
            <v>QUANT.</v>
          </cell>
          <cell r="F141" t="str">
            <v>PROD</v>
          </cell>
          <cell r="G141" t="str">
            <v>IMPROD</v>
          </cell>
          <cell r="H141" t="str">
            <v>PROD</v>
          </cell>
          <cell r="I141" t="str">
            <v>IMPROD</v>
          </cell>
          <cell r="J141" t="str">
            <v>CUSTO HORÁRIO</v>
          </cell>
        </row>
        <row r="142">
          <cell r="D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D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</row>
        <row r="144">
          <cell r="D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D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D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D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D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F149" t="str">
            <v>CUSTO HORÁRIO DO EQUIPAMENTO - (A)</v>
          </cell>
          <cell r="J149">
            <v>0</v>
          </cell>
        </row>
        <row r="150">
          <cell r="C150" t="str">
            <v>ÍTEM</v>
          </cell>
          <cell r="D150" t="str">
            <v>M Ã O    D E   O B R A</v>
          </cell>
          <cell r="E150" t="str">
            <v>QUANT.</v>
          </cell>
          <cell r="F150" t="str">
            <v>SALÁRIO HORA</v>
          </cell>
          <cell r="J150" t="str">
            <v>CUSTO HORÁRIO</v>
          </cell>
        </row>
        <row r="151">
          <cell r="D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D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</row>
        <row r="154">
          <cell r="D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F156" t="str">
            <v>CUSTO HORÁRIO DE MÃO DE OBRA - (B)</v>
          </cell>
          <cell r="J156">
            <v>0</v>
          </cell>
        </row>
        <row r="157">
          <cell r="F157" t="str">
            <v>FERRAMENTAS</v>
          </cell>
          <cell r="H157">
            <v>0.2051</v>
          </cell>
          <cell r="J157">
            <v>0</v>
          </cell>
        </row>
        <row r="158">
          <cell r="F158" t="str">
            <v>CUSTO HORÁRIO TOTAL - (A + B)</v>
          </cell>
          <cell r="J158">
            <v>0</v>
          </cell>
        </row>
        <row r="159">
          <cell r="F159" t="str">
            <v>CUSTO UNITÁRIO DE EXECUÇÃO - (D)</v>
          </cell>
          <cell r="J159">
            <v>0</v>
          </cell>
        </row>
        <row r="160">
          <cell r="C160" t="str">
            <v>ÍTEM</v>
          </cell>
          <cell r="D160" t="str">
            <v>M A T E R I A L</v>
          </cell>
          <cell r="E160" t="str">
            <v>UNID</v>
          </cell>
          <cell r="F160" t="str">
            <v>CONSUMO</v>
          </cell>
          <cell r="H160" t="str">
            <v xml:space="preserve"> PREÇO UNITÁRIO</v>
          </cell>
          <cell r="J160" t="str">
            <v>CUSTO UNITÁRIO</v>
          </cell>
        </row>
        <row r="161">
          <cell r="C161" t="str">
            <v>M704</v>
          </cell>
          <cell r="D161" t="str">
            <v>Areia lavada comercial DMT até 50 km</v>
          </cell>
          <cell r="E161" t="str">
            <v>m3</v>
          </cell>
          <cell r="F161">
            <v>1</v>
          </cell>
          <cell r="H161">
            <v>60</v>
          </cell>
          <cell r="I161" t="e">
            <v>#N/A</v>
          </cell>
          <cell r="J161">
            <v>60</v>
          </cell>
        </row>
        <row r="162">
          <cell r="D162">
            <v>0</v>
          </cell>
          <cell r="E162">
            <v>0</v>
          </cell>
          <cell r="H162">
            <v>0</v>
          </cell>
          <cell r="I162">
            <v>0</v>
          </cell>
        </row>
        <row r="163">
          <cell r="D163">
            <v>0</v>
          </cell>
          <cell r="E163">
            <v>0</v>
          </cell>
          <cell r="H163">
            <v>0</v>
          </cell>
          <cell r="I163">
            <v>0</v>
          </cell>
        </row>
        <row r="164">
          <cell r="D164">
            <v>0</v>
          </cell>
          <cell r="E164">
            <v>0</v>
          </cell>
          <cell r="H164">
            <v>0</v>
          </cell>
          <cell r="I164">
            <v>0</v>
          </cell>
        </row>
        <row r="165">
          <cell r="D165">
            <v>0</v>
          </cell>
          <cell r="E165">
            <v>0</v>
          </cell>
          <cell r="H165">
            <v>0</v>
          </cell>
          <cell r="I165">
            <v>0</v>
          </cell>
        </row>
        <row r="166">
          <cell r="F166" t="str">
            <v>CUSTO TOTAL DE MATERIAL - (E)</v>
          </cell>
          <cell r="J166">
            <v>60</v>
          </cell>
        </row>
        <row r="167">
          <cell r="C167" t="str">
            <v>CODIGO</v>
          </cell>
          <cell r="D167" t="str">
            <v>ATIVIDADES AUXILIARES</v>
          </cell>
          <cell r="E167" t="str">
            <v>UNID</v>
          </cell>
          <cell r="F167" t="str">
            <v>QUANTIDADE</v>
          </cell>
          <cell r="H167" t="str">
            <v xml:space="preserve"> PREÇO UNITÁRIO</v>
          </cell>
          <cell r="J167" t="str">
            <v>CUSTO UNITÁRIO</v>
          </cell>
        </row>
        <row r="168">
          <cell r="D168">
            <v>0</v>
          </cell>
          <cell r="E168">
            <v>0</v>
          </cell>
          <cell r="H168">
            <v>0</v>
          </cell>
          <cell r="J168">
            <v>0</v>
          </cell>
        </row>
        <row r="169">
          <cell r="D169">
            <v>0</v>
          </cell>
          <cell r="E169">
            <v>0</v>
          </cell>
          <cell r="H169">
            <v>0</v>
          </cell>
          <cell r="J169">
            <v>0</v>
          </cell>
        </row>
        <row r="170">
          <cell r="D170">
            <v>0</v>
          </cell>
          <cell r="E170">
            <v>0</v>
          </cell>
          <cell r="H170">
            <v>0</v>
          </cell>
          <cell r="J170">
            <v>0</v>
          </cell>
        </row>
        <row r="171">
          <cell r="D171">
            <v>0</v>
          </cell>
          <cell r="E171">
            <v>0</v>
          </cell>
          <cell r="H171">
            <v>0</v>
          </cell>
          <cell r="J171">
            <v>0</v>
          </cell>
        </row>
        <row r="172">
          <cell r="D172">
            <v>0</v>
          </cell>
          <cell r="E172">
            <v>0</v>
          </cell>
          <cell r="H172">
            <v>0</v>
          </cell>
          <cell r="J172">
            <v>0</v>
          </cell>
        </row>
        <row r="173">
          <cell r="C173" t="str">
            <v>OBSERVAÇÕES:</v>
          </cell>
          <cell r="F173" t="str">
            <v>CUSTO ATIVIDADES AUXILIARES - (F)</v>
          </cell>
          <cell r="J173">
            <v>0</v>
          </cell>
        </row>
        <row r="174">
          <cell r="F174" t="str">
            <v>CUSTO UNITÁRIO DIRETO TOTAL</v>
          </cell>
          <cell r="J174">
            <v>60</v>
          </cell>
        </row>
        <row r="175">
          <cell r="F175" t="str">
            <v xml:space="preserve">BONIFICAÇÃO </v>
          </cell>
          <cell r="H175">
            <v>0</v>
          </cell>
          <cell r="J175">
            <v>0</v>
          </cell>
        </row>
        <row r="176">
          <cell r="F176" t="str">
            <v>PREÇO UNITÁRIO  TOTAL</v>
          </cell>
          <cell r="J176">
            <v>60</v>
          </cell>
        </row>
        <row r="180">
          <cell r="C180" t="str">
            <v>SERVIÇO:</v>
          </cell>
          <cell r="D180" t="str">
            <v>Brita Comercial com transporte até 50 km</v>
          </cell>
          <cell r="F180" t="str">
            <v>PRODUÇÃO DA EQUIPE - (C):</v>
          </cell>
          <cell r="J180">
            <v>1</v>
          </cell>
          <cell r="K180" t="str">
            <v>m³</v>
          </cell>
          <cell r="M180">
            <v>72.790000000000006</v>
          </cell>
        </row>
        <row r="181">
          <cell r="F181" t="str">
            <v>UNITÁRIO</v>
          </cell>
          <cell r="H181" t="str">
            <v>C. OPERACIONAL</v>
          </cell>
        </row>
        <row r="182">
          <cell r="C182" t="str">
            <v>ÍTEM</v>
          </cell>
          <cell r="D182" t="str">
            <v>E Q U I P A M E N T O</v>
          </cell>
          <cell r="E182" t="str">
            <v>QUANT.</v>
          </cell>
          <cell r="F182" t="str">
            <v>PROD</v>
          </cell>
          <cell r="G182" t="str">
            <v>IMPROD</v>
          </cell>
          <cell r="H182" t="str">
            <v>PROD</v>
          </cell>
          <cell r="I182" t="str">
            <v>IMPROD</v>
          </cell>
          <cell r="J182" t="str">
            <v>CUSTO HORÁRIO</v>
          </cell>
        </row>
        <row r="183">
          <cell r="D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D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</row>
        <row r="185">
          <cell r="D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D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D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D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D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F190" t="str">
            <v>CUSTO HORÁRIO DO EQUIPAMENTO - (A)</v>
          </cell>
          <cell r="J190">
            <v>0</v>
          </cell>
        </row>
        <row r="191">
          <cell r="C191" t="str">
            <v>ÍTEM</v>
          </cell>
          <cell r="D191" t="str">
            <v>M Ã O    D E   O B R A</v>
          </cell>
          <cell r="E191" t="str">
            <v>QUANT.</v>
          </cell>
          <cell r="F191" t="str">
            <v>SALÁRIO HORA</v>
          </cell>
          <cell r="J191" t="str">
            <v>CUSTO HORÁRIO</v>
          </cell>
        </row>
        <row r="192"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D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F197" t="str">
            <v>CUSTO HORÁRIO DE MÃO DE OBRA - (B)</v>
          </cell>
          <cell r="J197">
            <v>0</v>
          </cell>
        </row>
        <row r="198">
          <cell r="F198" t="str">
            <v>FERRAMENTAS</v>
          </cell>
          <cell r="H198">
            <v>0.2051</v>
          </cell>
          <cell r="J198">
            <v>0</v>
          </cell>
        </row>
        <row r="199">
          <cell r="F199" t="str">
            <v>CUSTO HORÁRIO TOTAL - (A + B)</v>
          </cell>
          <cell r="J199">
            <v>0</v>
          </cell>
        </row>
        <row r="200">
          <cell r="F200" t="str">
            <v>CUSTO UNITÁRIO DE EXECUÇÃO - (D)</v>
          </cell>
          <cell r="J200">
            <v>0</v>
          </cell>
        </row>
        <row r="201">
          <cell r="C201" t="str">
            <v>ÍTEM</v>
          </cell>
          <cell r="D201" t="str">
            <v>M A T E R I A L</v>
          </cell>
          <cell r="E201" t="str">
            <v>UNID</v>
          </cell>
          <cell r="F201" t="str">
            <v>CONSUMO</v>
          </cell>
          <cell r="H201" t="str">
            <v xml:space="preserve"> PREÇO UNITÁRIO</v>
          </cell>
          <cell r="J201" t="str">
            <v>CUSTO UNITÁRIO</v>
          </cell>
        </row>
        <row r="202">
          <cell r="C202" t="str">
            <v>AM35</v>
          </cell>
          <cell r="D202" t="str">
            <v>Brita 1 (Comercial) com DMT até 50 km 19mm</v>
          </cell>
          <cell r="E202" t="str">
            <v>m3</v>
          </cell>
          <cell r="F202">
            <v>0.33329999999999999</v>
          </cell>
          <cell r="H202">
            <v>72.8</v>
          </cell>
          <cell r="I202" t="e">
            <v>#N/A</v>
          </cell>
          <cell r="J202">
            <v>24.26</v>
          </cell>
        </row>
        <row r="203">
          <cell r="C203" t="str">
            <v>AM36</v>
          </cell>
          <cell r="D203" t="str">
            <v>Brita 2 (Comercial) com DMT até 50 km 25mm</v>
          </cell>
          <cell r="E203" t="str">
            <v>m3</v>
          </cell>
          <cell r="F203">
            <v>0.33329999999999999</v>
          </cell>
          <cell r="H203">
            <v>72.8</v>
          </cell>
          <cell r="J203">
            <v>24.26</v>
          </cell>
        </row>
        <row r="204">
          <cell r="C204" t="str">
            <v>AM37</v>
          </cell>
          <cell r="D204" t="str">
            <v>Brita 3 (Comercial) com DMT até 50 km 38mm</v>
          </cell>
          <cell r="E204" t="str">
            <v>m3</v>
          </cell>
          <cell r="F204">
            <v>0.33339999999999997</v>
          </cell>
          <cell r="H204">
            <v>72.8</v>
          </cell>
          <cell r="J204">
            <v>24.27</v>
          </cell>
        </row>
        <row r="205">
          <cell r="D205">
            <v>0</v>
          </cell>
          <cell r="E205">
            <v>0</v>
          </cell>
          <cell r="J205">
            <v>0</v>
          </cell>
        </row>
        <row r="206">
          <cell r="D206">
            <v>0</v>
          </cell>
          <cell r="E206">
            <v>0</v>
          </cell>
          <cell r="J206">
            <v>0</v>
          </cell>
        </row>
        <row r="207">
          <cell r="F207" t="str">
            <v>CUSTO TOTAL DE MATERIAL - (E)</v>
          </cell>
          <cell r="J207">
            <v>72.790000000000006</v>
          </cell>
        </row>
        <row r="208">
          <cell r="C208" t="str">
            <v>CODIGO</v>
          </cell>
          <cell r="D208" t="str">
            <v>ATIVIDADES AUXILIARES</v>
          </cell>
          <cell r="E208" t="str">
            <v>UNID</v>
          </cell>
          <cell r="F208" t="str">
            <v>QUANTIDADE</v>
          </cell>
          <cell r="H208" t="str">
            <v xml:space="preserve"> PREÇO UNITÁRIO</v>
          </cell>
          <cell r="J208" t="str">
            <v>CUSTO UNITÁRIO</v>
          </cell>
        </row>
        <row r="209">
          <cell r="D209">
            <v>0</v>
          </cell>
          <cell r="E209">
            <v>0</v>
          </cell>
          <cell r="H209">
            <v>0</v>
          </cell>
          <cell r="J209">
            <v>0</v>
          </cell>
        </row>
        <row r="210">
          <cell r="D210">
            <v>0</v>
          </cell>
          <cell r="E210">
            <v>0</v>
          </cell>
          <cell r="H210">
            <v>0</v>
          </cell>
          <cell r="J210">
            <v>0</v>
          </cell>
        </row>
        <row r="211">
          <cell r="D211">
            <v>0</v>
          </cell>
          <cell r="E211">
            <v>0</v>
          </cell>
          <cell r="H211">
            <v>0</v>
          </cell>
          <cell r="J211">
            <v>0</v>
          </cell>
        </row>
        <row r="212">
          <cell r="D212">
            <v>0</v>
          </cell>
          <cell r="E212">
            <v>0</v>
          </cell>
          <cell r="H212">
            <v>0</v>
          </cell>
          <cell r="J212">
            <v>0</v>
          </cell>
        </row>
        <row r="213">
          <cell r="D213">
            <v>0</v>
          </cell>
          <cell r="E213">
            <v>0</v>
          </cell>
          <cell r="H213">
            <v>0</v>
          </cell>
          <cell r="J213">
            <v>0</v>
          </cell>
        </row>
        <row r="214">
          <cell r="C214" t="str">
            <v>OBSERVAÇÕES:</v>
          </cell>
          <cell r="F214" t="str">
            <v>CUSTO ATIVIDADES AUXILIARES - (F)</v>
          </cell>
          <cell r="J214">
            <v>0</v>
          </cell>
        </row>
        <row r="215">
          <cell r="F215" t="str">
            <v>CUSTO UNITÁRIO DIRETO TOTAL</v>
          </cell>
          <cell r="J215">
            <v>72.790000000000006</v>
          </cell>
        </row>
        <row r="216">
          <cell r="F216" t="str">
            <v xml:space="preserve">BONIFICAÇÃO </v>
          </cell>
          <cell r="H216">
            <v>0</v>
          </cell>
          <cell r="J216">
            <v>0</v>
          </cell>
        </row>
        <row r="217">
          <cell r="F217" t="str">
            <v>PREÇO UNITÁRIO  TOTAL</v>
          </cell>
          <cell r="J217">
            <v>72.790000000000006</v>
          </cell>
        </row>
        <row r="221">
          <cell r="A221" t="str">
            <v>1 A 00 903 51</v>
          </cell>
          <cell r="C221" t="str">
            <v>SERVIÇO:</v>
          </cell>
          <cell r="D221" t="str">
            <v>Dentes para bueiros duplos Ø=1,00 m AC/BC</v>
          </cell>
          <cell r="F221" t="str">
            <v>PRODUÇÃO DA EQUIPE - (C):</v>
          </cell>
          <cell r="J221">
            <v>1</v>
          </cell>
          <cell r="K221" t="str">
            <v>und</v>
          </cell>
          <cell r="M221" t="e">
            <v>#N/A</v>
          </cell>
        </row>
        <row r="222">
          <cell r="F222" t="str">
            <v>UNITÁRIO</v>
          </cell>
          <cell r="H222" t="str">
            <v>C. OPERACIONAL</v>
          </cell>
        </row>
        <row r="223">
          <cell r="C223" t="str">
            <v>ÍTEM</v>
          </cell>
          <cell r="D223" t="str">
            <v>E Q U I P A M E N T O</v>
          </cell>
          <cell r="E223" t="str">
            <v>QUANT.</v>
          </cell>
          <cell r="F223" t="str">
            <v>PROD</v>
          </cell>
          <cell r="G223" t="str">
            <v>IMPROD</v>
          </cell>
          <cell r="H223" t="str">
            <v>PROD</v>
          </cell>
          <cell r="I223" t="str">
            <v>IMPROD</v>
          </cell>
          <cell r="J223" t="str">
            <v>CUSTO HORÁRIO</v>
          </cell>
        </row>
        <row r="224">
          <cell r="D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D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D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D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28">
          <cell r="D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</row>
        <row r="229">
          <cell r="F229" t="str">
            <v>CUSTO HORÁRIO DO EQUIPAMENTO - (A)</v>
          </cell>
          <cell r="J229">
            <v>0</v>
          </cell>
        </row>
        <row r="230">
          <cell r="C230" t="str">
            <v>ÍTEM</v>
          </cell>
          <cell r="D230" t="str">
            <v>M Ã O    D E   O B R A</v>
          </cell>
          <cell r="E230" t="str">
            <v>QUANT.</v>
          </cell>
          <cell r="F230" t="str">
            <v>SALÁRIO HORA</v>
          </cell>
          <cell r="J230" t="str">
            <v>CUSTO HORÁRIO</v>
          </cell>
        </row>
        <row r="231">
          <cell r="C231" t="str">
            <v>T604</v>
          </cell>
          <cell r="D231" t="str">
            <v>Pedreiro</v>
          </cell>
          <cell r="E231">
            <v>0.8</v>
          </cell>
          <cell r="F231">
            <v>9.44</v>
          </cell>
          <cell r="G231" t="e">
            <v>#N/A</v>
          </cell>
          <cell r="H231" t="e">
            <v>#N/A</v>
          </cell>
          <cell r="I231" t="e">
            <v>#N/A</v>
          </cell>
          <cell r="J231">
            <v>7.55</v>
          </cell>
        </row>
        <row r="232">
          <cell r="C232" t="str">
            <v>T701</v>
          </cell>
          <cell r="D232" t="str">
            <v>Servente</v>
          </cell>
          <cell r="E232">
            <v>1.6</v>
          </cell>
          <cell r="F232">
            <v>6.99</v>
          </cell>
          <cell r="G232" t="e">
            <v>#N/A</v>
          </cell>
          <cell r="H232" t="e">
            <v>#N/A</v>
          </cell>
          <cell r="I232" t="e">
            <v>#N/A</v>
          </cell>
          <cell r="J232">
            <v>11.18</v>
          </cell>
        </row>
        <row r="233">
          <cell r="D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D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D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F236" t="str">
            <v>CUSTO HORÁRIO DE MÃO DE OBRA - (B)</v>
          </cell>
          <cell r="J236">
            <v>18.73</v>
          </cell>
        </row>
        <row r="237">
          <cell r="F237" t="str">
            <v>FERRAMENTAS</v>
          </cell>
          <cell r="H237">
            <v>0.05</v>
          </cell>
          <cell r="J237">
            <v>0.93</v>
          </cell>
        </row>
        <row r="238">
          <cell r="F238" t="str">
            <v>CUSTO HORÁRIO TOTAL - (A + B)</v>
          </cell>
          <cell r="J238">
            <v>19.66</v>
          </cell>
        </row>
        <row r="239">
          <cell r="F239" t="str">
            <v>CUSTO UNITÁRIO DE EXECUÇÃO - (D)</v>
          </cell>
          <cell r="J239">
            <v>19.66</v>
          </cell>
        </row>
        <row r="240">
          <cell r="C240" t="str">
            <v>ÍTEM</v>
          </cell>
          <cell r="D240" t="str">
            <v>M A T E R I A L</v>
          </cell>
          <cell r="E240" t="str">
            <v>UNID</v>
          </cell>
          <cell r="F240" t="str">
            <v>CONSUMO</v>
          </cell>
          <cell r="H240" t="str">
            <v xml:space="preserve"> PREÇO UNITÁRIO</v>
          </cell>
          <cell r="J240" t="str">
            <v>CUSTO UNITÁRIO</v>
          </cell>
        </row>
        <row r="241">
          <cell r="D241">
            <v>0</v>
          </cell>
          <cell r="E241">
            <v>0</v>
          </cell>
          <cell r="H241">
            <v>0</v>
          </cell>
          <cell r="I241">
            <v>0</v>
          </cell>
          <cell r="J241">
            <v>0</v>
          </cell>
        </row>
        <row r="242">
          <cell r="D242">
            <v>0</v>
          </cell>
          <cell r="E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D243">
            <v>0</v>
          </cell>
          <cell r="E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D244">
            <v>0</v>
          </cell>
          <cell r="E244">
            <v>0</v>
          </cell>
          <cell r="H244">
            <v>0</v>
          </cell>
          <cell r="I244">
            <v>0</v>
          </cell>
          <cell r="J244">
            <v>0</v>
          </cell>
        </row>
        <row r="245">
          <cell r="D245">
            <v>0</v>
          </cell>
          <cell r="E245">
            <v>0</v>
          </cell>
          <cell r="H245">
            <v>0</v>
          </cell>
          <cell r="I245">
            <v>0</v>
          </cell>
          <cell r="J245">
            <v>0</v>
          </cell>
        </row>
        <row r="246">
          <cell r="F246" t="str">
            <v>CUSTO TOTAL DE MATERIAL - (E)</v>
          </cell>
          <cell r="J246">
            <v>0</v>
          </cell>
        </row>
        <row r="247">
          <cell r="C247" t="str">
            <v>CODIGO</v>
          </cell>
          <cell r="D247" t="str">
            <v>ATIVIDADES AUXILIARES</v>
          </cell>
          <cell r="E247" t="str">
            <v>UNID</v>
          </cell>
          <cell r="F247" t="str">
            <v>QUANTIDADE</v>
          </cell>
          <cell r="H247" t="str">
            <v xml:space="preserve"> PREÇO UNITÁRIO</v>
          </cell>
          <cell r="J247" t="str">
            <v>CUSTO UNITÁRIO</v>
          </cell>
        </row>
        <row r="248">
          <cell r="C248" t="str">
            <v>1 A 01 580 02</v>
          </cell>
          <cell r="D248" t="str">
            <v>Fornecimento, preparo e colocação formas aço CA 50</v>
          </cell>
          <cell r="E248" t="str">
            <v>kg</v>
          </cell>
          <cell r="F248">
            <v>3.02</v>
          </cell>
          <cell r="H248">
            <v>5.72</v>
          </cell>
          <cell r="J248">
            <v>17.27</v>
          </cell>
        </row>
        <row r="249">
          <cell r="C249" t="str">
            <v>1 A 01 512 60</v>
          </cell>
          <cell r="D249" t="str">
            <v>Concreto ciclópico fck=12 MPa AC/BC/PC</v>
          </cell>
          <cell r="E249" t="str">
            <v>m³</v>
          </cell>
          <cell r="F249">
            <v>0.46</v>
          </cell>
          <cell r="H249" t="e">
            <v>#N/A</v>
          </cell>
          <cell r="J249" t="e">
            <v>#N/A</v>
          </cell>
        </row>
        <row r="250">
          <cell r="D250">
            <v>0</v>
          </cell>
          <cell r="E250">
            <v>0</v>
          </cell>
          <cell r="H250">
            <v>0</v>
          </cell>
          <cell r="J250">
            <v>0</v>
          </cell>
        </row>
        <row r="251">
          <cell r="D251">
            <v>0</v>
          </cell>
          <cell r="E251">
            <v>0</v>
          </cell>
          <cell r="H251">
            <v>0</v>
          </cell>
          <cell r="J251">
            <v>0</v>
          </cell>
        </row>
        <row r="252">
          <cell r="D252">
            <v>0</v>
          </cell>
          <cell r="E252">
            <v>0</v>
          </cell>
          <cell r="H252">
            <v>0</v>
          </cell>
          <cell r="J252">
            <v>0</v>
          </cell>
        </row>
        <row r="253">
          <cell r="C253" t="str">
            <v>OBSERVAÇÕES:</v>
          </cell>
          <cell r="F253" t="str">
            <v>CUSTO ATIVIDADES AUXILIARES - (F)</v>
          </cell>
          <cell r="J253" t="e">
            <v>#N/A</v>
          </cell>
        </row>
        <row r="254">
          <cell r="F254" t="str">
            <v>CUSTO UNITÁRIO DIRETO TOTAL</v>
          </cell>
          <cell r="J254" t="e">
            <v>#N/A</v>
          </cell>
        </row>
        <row r="255">
          <cell r="F255" t="str">
            <v xml:space="preserve">BONIFICAÇÃO </v>
          </cell>
          <cell r="H255">
            <v>0</v>
          </cell>
          <cell r="J255" t="e">
            <v>#N/A</v>
          </cell>
        </row>
        <row r="256">
          <cell r="F256" t="str">
            <v>PREÇO UNITÁRIO  TOTAL</v>
          </cell>
          <cell r="J256" t="e">
            <v>#N/A</v>
          </cell>
        </row>
        <row r="260">
          <cell r="A260" t="str">
            <v>1 A 00 912 51</v>
          </cell>
          <cell r="C260" t="str">
            <v>SERVIÇO:</v>
          </cell>
          <cell r="D260" t="str">
            <v>Dentes para bueiros triplos D=1,20 m AC/BC/PC</v>
          </cell>
          <cell r="F260" t="str">
            <v>PRODUÇÃO DA EQUIPE - (C):</v>
          </cell>
          <cell r="J260">
            <v>1</v>
          </cell>
          <cell r="K260" t="str">
            <v>und</v>
          </cell>
          <cell r="M260" t="e">
            <v>#N/A</v>
          </cell>
        </row>
        <row r="261">
          <cell r="F261" t="str">
            <v>UNITÁRIO</v>
          </cell>
          <cell r="H261" t="str">
            <v>C. OPERACIONAL</v>
          </cell>
        </row>
        <row r="262">
          <cell r="C262" t="str">
            <v>ÍTEM</v>
          </cell>
          <cell r="D262" t="str">
            <v>E Q U I P A M E N T O</v>
          </cell>
          <cell r="E262" t="str">
            <v>QUANT.</v>
          </cell>
          <cell r="F262" t="str">
            <v>PROD</v>
          </cell>
          <cell r="G262" t="str">
            <v>IMPROD</v>
          </cell>
          <cell r="H262" t="str">
            <v>PROD</v>
          </cell>
          <cell r="I262" t="str">
            <v>IMPROD</v>
          </cell>
          <cell r="J262" t="str">
            <v>CUSTO HORÁRIO</v>
          </cell>
        </row>
        <row r="263">
          <cell r="D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D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D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D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D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F268" t="str">
            <v>CUSTO HORÁRIO DO EQUIPAMENTO - (A)</v>
          </cell>
          <cell r="J268">
            <v>0</v>
          </cell>
        </row>
        <row r="269">
          <cell r="C269" t="str">
            <v>ÍTEM</v>
          </cell>
          <cell r="D269" t="str">
            <v>M Ã O    D E   O B R A</v>
          </cell>
          <cell r="E269" t="str">
            <v>QUANT.</v>
          </cell>
          <cell r="F269" t="str">
            <v>SALÁRIO HORA</v>
          </cell>
          <cell r="J269" t="str">
            <v>CUSTO HORÁRIO</v>
          </cell>
        </row>
        <row r="270">
          <cell r="C270" t="str">
            <v>T604</v>
          </cell>
          <cell r="D270" t="str">
            <v>Pedreiro</v>
          </cell>
          <cell r="E270">
            <v>0.6</v>
          </cell>
          <cell r="F270">
            <v>9.44</v>
          </cell>
          <cell r="G270" t="e">
            <v>#N/A</v>
          </cell>
          <cell r="H270" t="e">
            <v>#N/A</v>
          </cell>
          <cell r="I270" t="e">
            <v>#N/A</v>
          </cell>
          <cell r="J270">
            <v>5.66</v>
          </cell>
        </row>
        <row r="271">
          <cell r="C271" t="str">
            <v>T701</v>
          </cell>
          <cell r="D271" t="str">
            <v>Servente</v>
          </cell>
          <cell r="E271">
            <v>1.2</v>
          </cell>
          <cell r="F271">
            <v>6.99</v>
          </cell>
          <cell r="G271" t="e">
            <v>#N/A</v>
          </cell>
          <cell r="H271" t="e">
            <v>#N/A</v>
          </cell>
          <cell r="I271" t="e">
            <v>#N/A</v>
          </cell>
          <cell r="J271">
            <v>8.3800000000000008</v>
          </cell>
        </row>
        <row r="272">
          <cell r="D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D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D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F275" t="str">
            <v>CUSTO HORÁRIO DE MÃO DE OBRA - (B)</v>
          </cell>
          <cell r="J275">
            <v>14.04</v>
          </cell>
        </row>
        <row r="276">
          <cell r="F276" t="str">
            <v>FERRAMENTAS</v>
          </cell>
          <cell r="H276">
            <v>0.05</v>
          </cell>
          <cell r="J276">
            <v>0.7</v>
          </cell>
        </row>
        <row r="277">
          <cell r="F277" t="str">
            <v>CUSTO HORÁRIO TOTAL - (A + B)</v>
          </cell>
          <cell r="J277">
            <v>14.74</v>
          </cell>
        </row>
        <row r="278">
          <cell r="F278" t="str">
            <v>CUSTO UNITÁRIO DE EXECUÇÃO - (D)</v>
          </cell>
          <cell r="J278">
            <v>14.74</v>
          </cell>
        </row>
        <row r="279">
          <cell r="C279" t="str">
            <v>ÍTEM</v>
          </cell>
          <cell r="D279" t="str">
            <v>M A T E R I A L</v>
          </cell>
          <cell r="E279" t="str">
            <v>UNID</v>
          </cell>
          <cell r="F279" t="str">
            <v>CONSUMO</v>
          </cell>
          <cell r="H279" t="str">
            <v xml:space="preserve"> PREÇO UNITÁRIO</v>
          </cell>
          <cell r="J279" t="str">
            <v>CUSTO UNITÁRIO</v>
          </cell>
        </row>
        <row r="280">
          <cell r="D280">
            <v>0</v>
          </cell>
          <cell r="E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D281">
            <v>0</v>
          </cell>
          <cell r="E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D282">
            <v>0</v>
          </cell>
          <cell r="E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D283">
            <v>0</v>
          </cell>
          <cell r="E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D284">
            <v>0</v>
          </cell>
          <cell r="E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F285" t="str">
            <v>CUSTO TOTAL DE MATERIAL - (E)</v>
          </cell>
          <cell r="J285">
            <v>0</v>
          </cell>
        </row>
        <row r="286">
          <cell r="C286" t="str">
            <v>CODIGO</v>
          </cell>
          <cell r="D286" t="str">
            <v>ATIVIDADES AUXILIARES</v>
          </cell>
          <cell r="E286" t="str">
            <v>UNID</v>
          </cell>
          <cell r="F286" t="str">
            <v>QUANTIDADE</v>
          </cell>
          <cell r="H286" t="str">
            <v xml:space="preserve"> PREÇO UNITÁRIO</v>
          </cell>
          <cell r="J286" t="str">
            <v>CUSTO UNITÁRIO</v>
          </cell>
        </row>
        <row r="287">
          <cell r="C287" t="str">
            <v>1 A 01 512 60</v>
          </cell>
          <cell r="D287" t="str">
            <v>Concreto ciclópico fck=12 MPa AC/BC/PC</v>
          </cell>
          <cell r="E287" t="str">
            <v>m³</v>
          </cell>
          <cell r="F287">
            <v>0.8</v>
          </cell>
          <cell r="H287" t="e">
            <v>#N/A</v>
          </cell>
          <cell r="J287" t="e">
            <v>#N/A</v>
          </cell>
        </row>
        <row r="288">
          <cell r="C288" t="str">
            <v>1 A 01 580 02</v>
          </cell>
          <cell r="D288" t="str">
            <v>Fornecimento, preparo e colocação formas aço CA 50</v>
          </cell>
          <cell r="E288" t="str">
            <v>kg</v>
          </cell>
          <cell r="F288">
            <v>4.91</v>
          </cell>
          <cell r="H288">
            <v>5.72</v>
          </cell>
          <cell r="J288">
            <v>28.08</v>
          </cell>
        </row>
        <row r="289">
          <cell r="D289">
            <v>0</v>
          </cell>
          <cell r="E289">
            <v>0</v>
          </cell>
          <cell r="H289">
            <v>0</v>
          </cell>
          <cell r="J289">
            <v>0</v>
          </cell>
        </row>
        <row r="290">
          <cell r="D290">
            <v>0</v>
          </cell>
          <cell r="E290">
            <v>0</v>
          </cell>
          <cell r="H290">
            <v>0</v>
          </cell>
          <cell r="J290">
            <v>0</v>
          </cell>
        </row>
        <row r="291">
          <cell r="D291">
            <v>0</v>
          </cell>
          <cell r="E291">
            <v>0</v>
          </cell>
          <cell r="H291">
            <v>0</v>
          </cell>
          <cell r="J291">
            <v>0</v>
          </cell>
        </row>
        <row r="292">
          <cell r="C292" t="str">
            <v>OBSERVAÇÕES:</v>
          </cell>
          <cell r="F292" t="str">
            <v>CUSTO ATIVIDADES AUXILIARES - (F)</v>
          </cell>
          <cell r="J292" t="e">
            <v>#N/A</v>
          </cell>
        </row>
        <row r="293">
          <cell r="F293" t="str">
            <v>CUSTO UNITÁRIO DIRETO TOTAL</v>
          </cell>
          <cell r="J293" t="e">
            <v>#N/A</v>
          </cell>
        </row>
        <row r="294">
          <cell r="F294" t="str">
            <v xml:space="preserve">BONIFICAÇÃO </v>
          </cell>
          <cell r="H294">
            <v>0</v>
          </cell>
          <cell r="J294" t="e">
            <v>#N/A</v>
          </cell>
        </row>
        <row r="295">
          <cell r="F295" t="str">
            <v>PREÇO UNITÁRIO  TOTAL</v>
          </cell>
          <cell r="J295" t="e">
            <v>#N/A</v>
          </cell>
        </row>
        <row r="301">
          <cell r="A301" t="str">
            <v>1 A 00 961 00</v>
          </cell>
          <cell r="C301" t="str">
            <v>SERVIÇO:</v>
          </cell>
          <cell r="D301" t="str">
            <v>Peças de Desgaste do Britador 30m3/h</v>
          </cell>
          <cell r="F301" t="str">
            <v>PRODUÇÃO DA EQUIPE - (C):</v>
          </cell>
          <cell r="J301">
            <v>1</v>
          </cell>
          <cell r="K301" t="str">
            <v>CJH</v>
          </cell>
          <cell r="M301">
            <v>60.95</v>
          </cell>
        </row>
        <row r="302">
          <cell r="F302" t="str">
            <v>UNITÁRIO</v>
          </cell>
          <cell r="H302" t="str">
            <v>C. OPERACIONAL</v>
          </cell>
        </row>
        <row r="303">
          <cell r="C303" t="str">
            <v>ÍTEM</v>
          </cell>
          <cell r="D303" t="str">
            <v>E Q U I P A M E N T O</v>
          </cell>
          <cell r="E303" t="str">
            <v>QUANT.</v>
          </cell>
          <cell r="F303" t="str">
            <v>PROD</v>
          </cell>
          <cell r="G303" t="str">
            <v>IMPROD</v>
          </cell>
          <cell r="H303" t="str">
            <v>PROD</v>
          </cell>
          <cell r="I303" t="str">
            <v>IMPROD</v>
          </cell>
          <cell r="J303" t="str">
            <v>CUSTO HORÁRIO</v>
          </cell>
        </row>
        <row r="304">
          <cell r="D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D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D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D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D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D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D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F311" t="str">
            <v>CUSTO HORÁRIO DO EQUIPAMENTO - (A)</v>
          </cell>
          <cell r="J311">
            <v>0</v>
          </cell>
        </row>
        <row r="312">
          <cell r="C312" t="str">
            <v>ÍTEM</v>
          </cell>
          <cell r="D312" t="str">
            <v>M Ã O    D E   O B R A</v>
          </cell>
          <cell r="E312" t="str">
            <v>QUANT.</v>
          </cell>
          <cell r="F312" t="str">
            <v>SALÁRIO HORA</v>
          </cell>
          <cell r="J312" t="str">
            <v>CUSTO HORÁRIO</v>
          </cell>
        </row>
        <row r="313">
          <cell r="D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</row>
        <row r="314">
          <cell r="D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D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</row>
        <row r="316">
          <cell r="D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</row>
        <row r="317">
          <cell r="D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</row>
        <row r="318">
          <cell r="F318" t="str">
            <v>CUSTO HORÁRIO DE MÃO DE OBRA - (B)</v>
          </cell>
          <cell r="J318">
            <v>0</v>
          </cell>
        </row>
        <row r="319">
          <cell r="F319" t="str">
            <v>FERRAMENTAS</v>
          </cell>
          <cell r="H319">
            <v>0.2051</v>
          </cell>
          <cell r="J319">
            <v>0</v>
          </cell>
        </row>
        <row r="320">
          <cell r="F320" t="str">
            <v>CUSTO HORÁRIO TOTAL - (A + B)</v>
          </cell>
          <cell r="J320">
            <v>0</v>
          </cell>
        </row>
        <row r="321">
          <cell r="F321" t="str">
            <v>CUSTO UNITÁRIO DE EXECUÇÃO - (D)</v>
          </cell>
          <cell r="J321">
            <v>0</v>
          </cell>
        </row>
        <row r="322">
          <cell r="C322" t="str">
            <v>ÍTEM</v>
          </cell>
          <cell r="D322" t="str">
            <v>M A T E R I A L</v>
          </cell>
          <cell r="E322" t="str">
            <v>UNID</v>
          </cell>
          <cell r="F322" t="str">
            <v>CONSUMO</v>
          </cell>
          <cell r="H322" t="str">
            <v xml:space="preserve"> PREÇO UNITÁRIO</v>
          </cell>
          <cell r="J322" t="str">
            <v>CUSTO UNITÁRIO</v>
          </cell>
        </row>
        <row r="323">
          <cell r="C323" t="str">
            <v>AM09</v>
          </cell>
          <cell r="D323" t="str">
            <v>Mandíbula móvel p/ britador 6240C</v>
          </cell>
          <cell r="E323" t="str">
            <v>u/h</v>
          </cell>
          <cell r="F323">
            <v>1</v>
          </cell>
          <cell r="H323">
            <v>15.42</v>
          </cell>
          <cell r="J323">
            <v>15.42</v>
          </cell>
        </row>
        <row r="324">
          <cell r="C324" t="str">
            <v>AM10</v>
          </cell>
          <cell r="D324" t="str">
            <v>Mandíbula fixa p/ britador 6240C</v>
          </cell>
          <cell r="E324" t="str">
            <v>u/h</v>
          </cell>
          <cell r="F324">
            <v>1</v>
          </cell>
          <cell r="H324">
            <v>28.2</v>
          </cell>
          <cell r="J324">
            <v>28.2</v>
          </cell>
        </row>
        <row r="325">
          <cell r="C325" t="str">
            <v>AM11</v>
          </cell>
          <cell r="D325" t="str">
            <v>Revestimento móvel p/ britador 60TS</v>
          </cell>
          <cell r="E325" t="str">
            <v>u/h</v>
          </cell>
          <cell r="F325">
            <v>1</v>
          </cell>
          <cell r="H325">
            <v>7.61</v>
          </cell>
          <cell r="J325">
            <v>7.61</v>
          </cell>
        </row>
        <row r="326">
          <cell r="C326" t="str">
            <v>AM12</v>
          </cell>
          <cell r="D326" t="str">
            <v>Revestimento fixo p/ britador 60TS</v>
          </cell>
          <cell r="E326" t="str">
            <v>u/h</v>
          </cell>
          <cell r="F326">
            <v>1</v>
          </cell>
          <cell r="H326">
            <v>9.7200000000000006</v>
          </cell>
          <cell r="J326">
            <v>9.7200000000000006</v>
          </cell>
        </row>
        <row r="327">
          <cell r="D327">
            <v>0</v>
          </cell>
          <cell r="E327">
            <v>0</v>
          </cell>
          <cell r="H327">
            <v>0</v>
          </cell>
          <cell r="J327">
            <v>0</v>
          </cell>
        </row>
        <row r="328">
          <cell r="F328" t="str">
            <v>CUSTO TOTAL DE MATERIAL - (E)</v>
          </cell>
          <cell r="J328">
            <v>60.95</v>
          </cell>
        </row>
        <row r="329">
          <cell r="C329" t="str">
            <v>CODIGO</v>
          </cell>
          <cell r="D329" t="str">
            <v>ATIVIDADES AUXILIARES</v>
          </cell>
          <cell r="E329" t="str">
            <v>UNID</v>
          </cell>
          <cell r="F329" t="str">
            <v>QUANTIDADE</v>
          </cell>
          <cell r="H329" t="str">
            <v xml:space="preserve"> PREÇO UNITÁRIO</v>
          </cell>
          <cell r="J329" t="str">
            <v>CUSTO UNITÁRIO</v>
          </cell>
        </row>
        <row r="330">
          <cell r="D330">
            <v>0</v>
          </cell>
          <cell r="E330">
            <v>0</v>
          </cell>
          <cell r="H330">
            <v>0</v>
          </cell>
          <cell r="J330">
            <v>0</v>
          </cell>
        </row>
        <row r="331">
          <cell r="D331">
            <v>0</v>
          </cell>
          <cell r="E331">
            <v>0</v>
          </cell>
          <cell r="H331">
            <v>0</v>
          </cell>
          <cell r="J331">
            <v>0</v>
          </cell>
        </row>
        <row r="332">
          <cell r="D332">
            <v>0</v>
          </cell>
          <cell r="E332">
            <v>0</v>
          </cell>
          <cell r="H332">
            <v>0</v>
          </cell>
          <cell r="J332">
            <v>0</v>
          </cell>
        </row>
        <row r="333">
          <cell r="D333">
            <v>0</v>
          </cell>
          <cell r="E333">
            <v>0</v>
          </cell>
          <cell r="H333">
            <v>0</v>
          </cell>
          <cell r="J333">
            <v>0</v>
          </cell>
        </row>
        <row r="334">
          <cell r="D334">
            <v>0</v>
          </cell>
          <cell r="E334">
            <v>0</v>
          </cell>
          <cell r="H334">
            <v>0</v>
          </cell>
          <cell r="J334">
            <v>0</v>
          </cell>
        </row>
        <row r="335">
          <cell r="C335" t="str">
            <v>OBSERVAÇÕES:</v>
          </cell>
          <cell r="F335" t="str">
            <v>CUSTO ATIVIDADES AUXILIARES - (F)</v>
          </cell>
          <cell r="J335">
            <v>0</v>
          </cell>
        </row>
        <row r="336">
          <cell r="F336" t="str">
            <v>CUSTO UNITÁRIO DIRETO TOTAL</v>
          </cell>
          <cell r="J336">
            <v>60.95</v>
          </cell>
        </row>
        <row r="337">
          <cell r="F337" t="str">
            <v xml:space="preserve">BONIFICAÇÃO </v>
          </cell>
          <cell r="H337">
            <v>0</v>
          </cell>
          <cell r="J337">
            <v>0</v>
          </cell>
        </row>
        <row r="338">
          <cell r="F338" t="str">
            <v>PREÇO UNITÁRIO  TOTAL</v>
          </cell>
          <cell r="J338">
            <v>60.95</v>
          </cell>
        </row>
        <row r="342">
          <cell r="A342" t="str">
            <v>1 A 00 963 00</v>
          </cell>
          <cell r="C342" t="str">
            <v>SERVIÇO:</v>
          </cell>
          <cell r="D342" t="str">
            <v>Peças de Desgaste do Britador 80m3/h</v>
          </cell>
          <cell r="F342" t="str">
            <v>PRODUÇÃO DA EQUIPE - (C):</v>
          </cell>
          <cell r="J342">
            <v>1</v>
          </cell>
          <cell r="K342" t="str">
            <v>cjh</v>
          </cell>
          <cell r="M342">
            <v>148.97</v>
          </cell>
        </row>
        <row r="343">
          <cell r="F343" t="str">
            <v>UNITÁRIO</v>
          </cell>
          <cell r="H343" t="str">
            <v>C. OPERACIONAL</v>
          </cell>
        </row>
        <row r="344">
          <cell r="C344" t="str">
            <v>ÍTEM</v>
          </cell>
          <cell r="D344" t="str">
            <v>E Q U I P A M E N T O</v>
          </cell>
          <cell r="E344" t="str">
            <v>QUANT.</v>
          </cell>
          <cell r="F344" t="str">
            <v>PROD</v>
          </cell>
          <cell r="G344" t="str">
            <v>IMPROD</v>
          </cell>
          <cell r="H344" t="str">
            <v>PROD</v>
          </cell>
          <cell r="I344" t="str">
            <v>IMPROD</v>
          </cell>
          <cell r="J344" t="str">
            <v>CUSTO HORÁRIO</v>
          </cell>
        </row>
        <row r="345">
          <cell r="D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</row>
        <row r="346">
          <cell r="D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D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D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</row>
        <row r="349">
          <cell r="D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</row>
        <row r="350">
          <cell r="F350" t="str">
            <v>CUSTO HORÁRIO DO EQUIPAMENTO - (A)</v>
          </cell>
          <cell r="J350">
            <v>0</v>
          </cell>
        </row>
        <row r="351">
          <cell r="C351" t="str">
            <v>ÍTEM</v>
          </cell>
          <cell r="D351" t="str">
            <v>M Ã O    D E   O B R A</v>
          </cell>
          <cell r="E351" t="str">
            <v>QUANT.</v>
          </cell>
          <cell r="F351" t="str">
            <v>SALÁRIO HORA</v>
          </cell>
          <cell r="J351" t="str">
            <v>CUSTO HORÁRIO</v>
          </cell>
        </row>
        <row r="352">
          <cell r="D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</row>
        <row r="353">
          <cell r="D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</row>
        <row r="354">
          <cell r="D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</row>
        <row r="355">
          <cell r="D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</row>
        <row r="356">
          <cell r="D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</row>
        <row r="357">
          <cell r="F357" t="str">
            <v>CUSTO HORÁRIO DE MÃO DE OBRA - (B)</v>
          </cell>
          <cell r="J357">
            <v>0</v>
          </cell>
        </row>
        <row r="358">
          <cell r="F358" t="str">
            <v>FERRAMENTAS</v>
          </cell>
          <cell r="H358">
            <v>0.05</v>
          </cell>
          <cell r="J358">
            <v>0</v>
          </cell>
        </row>
        <row r="359">
          <cell r="F359" t="str">
            <v>CUSTO HORÁRIO TOTAL - (A + B)</v>
          </cell>
          <cell r="J359">
            <v>0</v>
          </cell>
        </row>
        <row r="360">
          <cell r="F360" t="str">
            <v>CUSTO UNITÁRIO DE EXECUÇÃO - (D)</v>
          </cell>
          <cell r="J360">
            <v>0</v>
          </cell>
        </row>
        <row r="361">
          <cell r="C361" t="str">
            <v>ÍTEM</v>
          </cell>
          <cell r="D361" t="str">
            <v>M A T E R I A L</v>
          </cell>
          <cell r="E361" t="str">
            <v>UNID</v>
          </cell>
          <cell r="F361" t="str">
            <v>CONSUMO</v>
          </cell>
          <cell r="H361" t="str">
            <v xml:space="preserve"> PREÇO UNITÁRIO</v>
          </cell>
          <cell r="J361" t="str">
            <v>CUSTO UNITÁRIO</v>
          </cell>
        </row>
        <row r="362">
          <cell r="C362" t="str">
            <v>AM25</v>
          </cell>
          <cell r="D362" t="str">
            <v>Mandíbula móvel para britador 80x50</v>
          </cell>
          <cell r="E362" t="str">
            <v>u/h</v>
          </cell>
          <cell r="F362">
            <v>1</v>
          </cell>
          <cell r="H362">
            <v>27.04</v>
          </cell>
          <cell r="I362">
            <v>0</v>
          </cell>
          <cell r="J362">
            <v>27.04</v>
          </cell>
        </row>
        <row r="363">
          <cell r="C363" t="str">
            <v>AM26</v>
          </cell>
          <cell r="D363" t="str">
            <v>Mandíbula fixa para britador 80x50</v>
          </cell>
          <cell r="E363" t="str">
            <v>u/h</v>
          </cell>
          <cell r="F363">
            <v>1</v>
          </cell>
          <cell r="H363">
            <v>15.56</v>
          </cell>
          <cell r="I363">
            <v>0</v>
          </cell>
          <cell r="J363">
            <v>15.56</v>
          </cell>
        </row>
        <row r="364">
          <cell r="C364" t="str">
            <v>AM27</v>
          </cell>
          <cell r="D364" t="str">
            <v>Revestimento móvel p/ britador 90TS</v>
          </cell>
          <cell r="E364" t="str">
            <v>u/h</v>
          </cell>
          <cell r="F364">
            <v>1</v>
          </cell>
          <cell r="H364">
            <v>12.93</v>
          </cell>
          <cell r="I364">
            <v>0</v>
          </cell>
          <cell r="J364">
            <v>12.93</v>
          </cell>
        </row>
        <row r="365">
          <cell r="C365" t="str">
            <v>AM28</v>
          </cell>
          <cell r="D365" t="str">
            <v>Revestimento fixo p/ britador 90TS</v>
          </cell>
          <cell r="E365" t="str">
            <v>u/h</v>
          </cell>
          <cell r="F365">
            <v>1</v>
          </cell>
          <cell r="H365">
            <v>24.38</v>
          </cell>
          <cell r="I365">
            <v>0</v>
          </cell>
          <cell r="J365">
            <v>24.38</v>
          </cell>
        </row>
        <row r="366">
          <cell r="C366" t="str">
            <v>AM29</v>
          </cell>
          <cell r="D366" t="str">
            <v>Revestimento móvel p/ britador 90TF</v>
          </cell>
          <cell r="E366" t="str">
            <v>u/h</v>
          </cell>
          <cell r="F366">
            <v>1</v>
          </cell>
          <cell r="H366">
            <v>44.68</v>
          </cell>
          <cell r="I366">
            <v>0</v>
          </cell>
          <cell r="J366">
            <v>44.68</v>
          </cell>
        </row>
        <row r="367">
          <cell r="C367" t="str">
            <v>AM30</v>
          </cell>
          <cell r="D367" t="str">
            <v>Revestimento fixo p/ britador 90TF</v>
          </cell>
          <cell r="E367" t="str">
            <v>u/h</v>
          </cell>
          <cell r="F367">
            <v>1</v>
          </cell>
          <cell r="H367">
            <v>24.38</v>
          </cell>
          <cell r="I367">
            <v>0</v>
          </cell>
          <cell r="J367">
            <v>24.38</v>
          </cell>
        </row>
        <row r="368">
          <cell r="F368" t="str">
            <v>CUSTO TOTAL DE MATERIAL - (E)</v>
          </cell>
          <cell r="J368">
            <v>148.97</v>
          </cell>
        </row>
        <row r="369">
          <cell r="C369" t="str">
            <v>CODIGO</v>
          </cell>
          <cell r="D369" t="str">
            <v>ATIVIDADES AUXILIARES</v>
          </cell>
          <cell r="E369" t="str">
            <v>UNID</v>
          </cell>
          <cell r="F369" t="str">
            <v>QUANTIDADE</v>
          </cell>
          <cell r="H369" t="str">
            <v xml:space="preserve"> PREÇO UNITÁRIO</v>
          </cell>
          <cell r="J369" t="str">
            <v>CUSTO UNITÁRIO</v>
          </cell>
        </row>
        <row r="370">
          <cell r="D370">
            <v>0</v>
          </cell>
          <cell r="E370">
            <v>0</v>
          </cell>
          <cell r="H370">
            <v>0</v>
          </cell>
          <cell r="J370">
            <v>0</v>
          </cell>
        </row>
        <row r="371">
          <cell r="D371">
            <v>0</v>
          </cell>
          <cell r="E371">
            <v>0</v>
          </cell>
          <cell r="H371">
            <v>0</v>
          </cell>
          <cell r="J371">
            <v>0</v>
          </cell>
        </row>
        <row r="372">
          <cell r="D372">
            <v>0</v>
          </cell>
          <cell r="E372">
            <v>0</v>
          </cell>
          <cell r="H372">
            <v>0</v>
          </cell>
          <cell r="J372">
            <v>0</v>
          </cell>
        </row>
        <row r="373">
          <cell r="D373">
            <v>0</v>
          </cell>
          <cell r="E373">
            <v>0</v>
          </cell>
          <cell r="H373">
            <v>0</v>
          </cell>
          <cell r="J373">
            <v>0</v>
          </cell>
        </row>
        <row r="374">
          <cell r="D374">
            <v>0</v>
          </cell>
          <cell r="E374">
            <v>0</v>
          </cell>
          <cell r="H374">
            <v>0</v>
          </cell>
          <cell r="J374">
            <v>0</v>
          </cell>
        </row>
        <row r="375">
          <cell r="C375" t="str">
            <v>OBSERVAÇÕES:</v>
          </cell>
          <cell r="F375" t="str">
            <v>CUSTO ATIVIDADES AUXILIARES - (F)</v>
          </cell>
          <cell r="J375">
            <v>0</v>
          </cell>
        </row>
        <row r="376">
          <cell r="F376" t="str">
            <v>CUSTO UNITÁRIO DIRETO TOTAL</v>
          </cell>
          <cell r="J376">
            <v>148.97</v>
          </cell>
        </row>
        <row r="377">
          <cell r="F377" t="str">
            <v xml:space="preserve">BONIFICAÇÃO </v>
          </cell>
          <cell r="H377">
            <v>0</v>
          </cell>
          <cell r="J377">
            <v>0</v>
          </cell>
        </row>
        <row r="378">
          <cell r="F378" t="str">
            <v>PREÇO UNITÁRIO  TOTAL</v>
          </cell>
          <cell r="J378">
            <v>148.97</v>
          </cell>
        </row>
        <row r="382">
          <cell r="A382" t="str">
            <v>1 A 00 964 00</v>
          </cell>
          <cell r="C382" t="str">
            <v>SERVIÇO:</v>
          </cell>
          <cell r="D382" t="str">
            <v>Peças de desgaste britador produção de rachão</v>
          </cell>
          <cell r="F382" t="str">
            <v>PRODUÇÃO DA EQUIPE - (C):</v>
          </cell>
          <cell r="J382">
            <v>1</v>
          </cell>
          <cell r="K382" t="str">
            <v>cjh</v>
          </cell>
          <cell r="M382">
            <v>42.6</v>
          </cell>
        </row>
        <row r="383">
          <cell r="F383" t="str">
            <v>UNITÁRIO</v>
          </cell>
          <cell r="H383" t="str">
            <v>C. OPERACIONAL</v>
          </cell>
        </row>
        <row r="384">
          <cell r="C384" t="str">
            <v>ÍTEM</v>
          </cell>
          <cell r="D384" t="str">
            <v>E Q U I P A M E N T O</v>
          </cell>
          <cell r="E384" t="str">
            <v>QUANT.</v>
          </cell>
          <cell r="F384" t="str">
            <v>PROD</v>
          </cell>
          <cell r="G384" t="str">
            <v>IMPROD</v>
          </cell>
          <cell r="H384" t="str">
            <v>PROD</v>
          </cell>
          <cell r="I384" t="str">
            <v>IMPROD</v>
          </cell>
          <cell r="J384" t="str">
            <v>CUSTO HORÁRIO</v>
          </cell>
        </row>
        <row r="385">
          <cell r="D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D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D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</row>
        <row r="388">
          <cell r="D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</row>
        <row r="389">
          <cell r="D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</row>
        <row r="390">
          <cell r="F390" t="str">
            <v>CUSTO HORÁRIO DO EQUIPAMENTO - (A)</v>
          </cell>
          <cell r="J390">
            <v>0</v>
          </cell>
        </row>
        <row r="391">
          <cell r="C391" t="str">
            <v>ÍTEM</v>
          </cell>
          <cell r="D391" t="str">
            <v>M Ã O    D E   O B R A</v>
          </cell>
          <cell r="E391" t="str">
            <v>QUANT.</v>
          </cell>
          <cell r="F391" t="str">
            <v>SALÁRIO HORA</v>
          </cell>
          <cell r="J391" t="str">
            <v>CUSTO HORÁRIO</v>
          </cell>
        </row>
        <row r="392"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D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</row>
        <row r="394">
          <cell r="D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</row>
        <row r="395"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D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</row>
        <row r="397">
          <cell r="F397" t="str">
            <v>CUSTO HORÁRIO DE MÃO DE OBRA - (B)</v>
          </cell>
          <cell r="J397">
            <v>0</v>
          </cell>
        </row>
        <row r="398">
          <cell r="F398" t="str">
            <v>FERRAMENTAS</v>
          </cell>
          <cell r="H398">
            <v>0.05</v>
          </cell>
          <cell r="J398">
            <v>0</v>
          </cell>
        </row>
        <row r="399">
          <cell r="F399" t="str">
            <v>CUSTO HORÁRIO TOTAL - (A + B)</v>
          </cell>
          <cell r="J399">
            <v>0</v>
          </cell>
        </row>
        <row r="400">
          <cell r="F400" t="str">
            <v>CUSTO UNITÁRIO DE EXECUÇÃO - (D)</v>
          </cell>
          <cell r="J400">
            <v>0</v>
          </cell>
        </row>
        <row r="401">
          <cell r="C401" t="str">
            <v>ÍTEM</v>
          </cell>
          <cell r="D401" t="str">
            <v>M A T E R I A L</v>
          </cell>
          <cell r="E401" t="str">
            <v>UNID</v>
          </cell>
          <cell r="F401" t="str">
            <v>CONSUMO</v>
          </cell>
          <cell r="H401" t="str">
            <v xml:space="preserve"> PREÇO UNITÁRIO</v>
          </cell>
          <cell r="J401" t="str">
            <v>CUSTO UNITÁRIO</v>
          </cell>
        </row>
        <row r="402">
          <cell r="C402" t="str">
            <v>AM25</v>
          </cell>
          <cell r="D402" t="str">
            <v>Mandíbula móvel para britador 80x50</v>
          </cell>
          <cell r="E402" t="str">
            <v>u/h</v>
          </cell>
          <cell r="F402">
            <v>1</v>
          </cell>
          <cell r="H402">
            <v>27.04</v>
          </cell>
          <cell r="I402">
            <v>0</v>
          </cell>
          <cell r="J402">
            <v>27.04</v>
          </cell>
        </row>
        <row r="403">
          <cell r="C403" t="str">
            <v>AM26</v>
          </cell>
          <cell r="D403" t="str">
            <v>Mandíbula fixa para britador 80x50</v>
          </cell>
          <cell r="E403" t="str">
            <v>u/h</v>
          </cell>
          <cell r="F403">
            <v>1</v>
          </cell>
          <cell r="H403">
            <v>15.56</v>
          </cell>
          <cell r="I403">
            <v>0</v>
          </cell>
          <cell r="J403">
            <v>15.56</v>
          </cell>
        </row>
        <row r="404">
          <cell r="D404">
            <v>0</v>
          </cell>
          <cell r="E404">
            <v>0</v>
          </cell>
          <cell r="H404">
            <v>0</v>
          </cell>
          <cell r="I404">
            <v>0</v>
          </cell>
          <cell r="J404">
            <v>0</v>
          </cell>
        </row>
        <row r="405">
          <cell r="D405">
            <v>0</v>
          </cell>
          <cell r="E405">
            <v>0</v>
          </cell>
          <cell r="H405">
            <v>0</v>
          </cell>
          <cell r="I405">
            <v>0</v>
          </cell>
          <cell r="J405">
            <v>0</v>
          </cell>
        </row>
        <row r="406">
          <cell r="D406">
            <v>0</v>
          </cell>
          <cell r="E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D407">
            <v>0</v>
          </cell>
          <cell r="E407">
            <v>0</v>
          </cell>
          <cell r="H407">
            <v>0</v>
          </cell>
          <cell r="I407">
            <v>0</v>
          </cell>
          <cell r="J407">
            <v>0</v>
          </cell>
        </row>
        <row r="408">
          <cell r="F408" t="str">
            <v>CUSTO TOTAL DE MATERIAL - (E)</v>
          </cell>
          <cell r="J408">
            <v>42.6</v>
          </cell>
        </row>
        <row r="409">
          <cell r="C409" t="str">
            <v>CODIGO</v>
          </cell>
          <cell r="D409" t="str">
            <v>ATIVIDADES AUXILIARES</v>
          </cell>
          <cell r="E409" t="str">
            <v>UNID</v>
          </cell>
          <cell r="F409" t="str">
            <v>QUANTIDADE</v>
          </cell>
          <cell r="H409" t="str">
            <v xml:space="preserve"> PREÇO UNITÁRIO</v>
          </cell>
          <cell r="J409" t="str">
            <v>CUSTO UNITÁRIO</v>
          </cell>
        </row>
        <row r="410">
          <cell r="D410">
            <v>0</v>
          </cell>
          <cell r="E410">
            <v>0</v>
          </cell>
          <cell r="H410">
            <v>0</v>
          </cell>
          <cell r="J410">
            <v>0</v>
          </cell>
        </row>
        <row r="411">
          <cell r="D411">
            <v>0</v>
          </cell>
          <cell r="E411">
            <v>0</v>
          </cell>
          <cell r="H411">
            <v>0</v>
          </cell>
          <cell r="J411">
            <v>0</v>
          </cell>
        </row>
        <row r="412">
          <cell r="D412">
            <v>0</v>
          </cell>
          <cell r="E412">
            <v>0</v>
          </cell>
          <cell r="H412">
            <v>0</v>
          </cell>
          <cell r="J412">
            <v>0</v>
          </cell>
        </row>
        <row r="413">
          <cell r="D413">
            <v>0</v>
          </cell>
          <cell r="E413">
            <v>0</v>
          </cell>
          <cell r="H413">
            <v>0</v>
          </cell>
          <cell r="J413">
            <v>0</v>
          </cell>
        </row>
        <row r="414">
          <cell r="D414">
            <v>0</v>
          </cell>
          <cell r="E414">
            <v>0</v>
          </cell>
          <cell r="H414">
            <v>0</v>
          </cell>
          <cell r="J414">
            <v>0</v>
          </cell>
        </row>
        <row r="415">
          <cell r="C415" t="str">
            <v>OBSERVAÇÕES:</v>
          </cell>
          <cell r="F415" t="str">
            <v>CUSTO ATIVIDADES AUXILIARES - (F)</v>
          </cell>
          <cell r="J415">
            <v>0</v>
          </cell>
        </row>
        <row r="416">
          <cell r="F416" t="str">
            <v>CUSTO UNITÁRIO DIRETO TOTAL</v>
          </cell>
          <cell r="J416">
            <v>42.6</v>
          </cell>
        </row>
        <row r="417">
          <cell r="F417" t="str">
            <v xml:space="preserve">BONIFICAÇÃO </v>
          </cell>
          <cell r="H417">
            <v>0</v>
          </cell>
          <cell r="J417">
            <v>0</v>
          </cell>
        </row>
        <row r="418">
          <cell r="F418" t="str">
            <v>PREÇO UNITÁRIO  TOTAL</v>
          </cell>
          <cell r="J418">
            <v>42.6</v>
          </cell>
        </row>
        <row r="422">
          <cell r="A422" t="str">
            <v>1 A 01 100 01</v>
          </cell>
          <cell r="C422" t="str">
            <v>SERVIÇO:</v>
          </cell>
          <cell r="D422" t="str">
            <v>Limpeza camada vegetal em jazida com expurgo lateral (construção e restauração)</v>
          </cell>
          <cell r="F422" t="str">
            <v>PRODUÇÃO DA EQUIPE - (C):</v>
          </cell>
          <cell r="J422">
            <v>571</v>
          </cell>
          <cell r="K422" t="str">
            <v>m²</v>
          </cell>
          <cell r="M422">
            <v>0.39</v>
          </cell>
        </row>
        <row r="423">
          <cell r="F423" t="str">
            <v>UNITÁRIO</v>
          </cell>
          <cell r="H423" t="str">
            <v>C. OPERACIONAL</v>
          </cell>
        </row>
        <row r="424">
          <cell r="C424" t="str">
            <v>ÍTEM</v>
          </cell>
          <cell r="D424" t="str">
            <v>E Q U I P A M E N T O</v>
          </cell>
          <cell r="E424" t="str">
            <v>QUANT.</v>
          </cell>
          <cell r="F424" t="str">
            <v>PROD</v>
          </cell>
          <cell r="G424" t="str">
            <v>IMPROD</v>
          </cell>
          <cell r="H424" t="str">
            <v>PROD</v>
          </cell>
          <cell r="I424" t="str">
            <v>IMPROD</v>
          </cell>
          <cell r="J424" t="str">
            <v>CUSTO HORÁRIO</v>
          </cell>
        </row>
        <row r="425">
          <cell r="C425" t="str">
            <v>E002</v>
          </cell>
          <cell r="D425" t="str">
            <v>Trator de Esteiras : Caterpillar : D6M - com lâmina</v>
          </cell>
          <cell r="E425">
            <v>1</v>
          </cell>
          <cell r="F425">
            <v>1</v>
          </cell>
          <cell r="G425">
            <v>0</v>
          </cell>
          <cell r="H425">
            <v>200.57</v>
          </cell>
          <cell r="I425">
            <v>22.39</v>
          </cell>
          <cell r="J425">
            <v>200.57</v>
          </cell>
        </row>
        <row r="426">
          <cell r="D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</row>
        <row r="427">
          <cell r="D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</row>
        <row r="428">
          <cell r="D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</row>
        <row r="429">
          <cell r="D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D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</row>
        <row r="431">
          <cell r="D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</row>
        <row r="432">
          <cell r="F432" t="str">
            <v>CUSTO HORÁRIO DO EQUIPAMENTO - (A)</v>
          </cell>
          <cell r="J432">
            <v>200.57</v>
          </cell>
        </row>
        <row r="433">
          <cell r="C433" t="str">
            <v>ÍTEM</v>
          </cell>
          <cell r="D433" t="str">
            <v>M Ã O    D E   O B R A</v>
          </cell>
          <cell r="E433" t="str">
            <v>QUANT.</v>
          </cell>
          <cell r="F433" t="str">
            <v>SALÁRIO HORA</v>
          </cell>
          <cell r="J433" t="str">
            <v>CUSTO HORÁRIO</v>
          </cell>
        </row>
        <row r="434">
          <cell r="C434" t="str">
            <v>T501</v>
          </cell>
          <cell r="D434" t="str">
            <v>Encarregado de turma</v>
          </cell>
          <cell r="E434">
            <v>0.3</v>
          </cell>
          <cell r="F434">
            <v>21.11</v>
          </cell>
          <cell r="G434" t="e">
            <v>#N/A</v>
          </cell>
          <cell r="H434" t="e">
            <v>#N/A</v>
          </cell>
          <cell r="I434" t="e">
            <v>#N/A</v>
          </cell>
          <cell r="J434">
            <v>6.33</v>
          </cell>
        </row>
        <row r="435">
          <cell r="C435" t="str">
            <v>T701</v>
          </cell>
          <cell r="D435" t="str">
            <v>Servente</v>
          </cell>
          <cell r="E435">
            <v>2</v>
          </cell>
          <cell r="F435">
            <v>6.99</v>
          </cell>
          <cell r="G435" t="e">
            <v>#N/A</v>
          </cell>
          <cell r="H435" t="e">
            <v>#N/A</v>
          </cell>
          <cell r="I435" t="e">
            <v>#N/A</v>
          </cell>
          <cell r="J435">
            <v>13.98</v>
          </cell>
        </row>
        <row r="436">
          <cell r="D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</row>
        <row r="437"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D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</row>
        <row r="439">
          <cell r="F439" t="str">
            <v>CUSTO HORÁRIO DE MÃO DE OBRA - (B)</v>
          </cell>
          <cell r="J439">
            <v>20.309999999999999</v>
          </cell>
        </row>
        <row r="440">
          <cell r="F440" t="str">
            <v>FERRAMENTAS</v>
          </cell>
          <cell r="H440">
            <v>0.2051</v>
          </cell>
          <cell r="J440">
            <v>4.16</v>
          </cell>
        </row>
        <row r="441">
          <cell r="F441" t="str">
            <v>CUSTO HORÁRIO TOTAL - (A + B)</v>
          </cell>
          <cell r="J441">
            <v>225.04</v>
          </cell>
        </row>
        <row r="442">
          <cell r="F442" t="str">
            <v>CUSTO UNITÁRIO DE EXECUÇÃO - (D)</v>
          </cell>
          <cell r="J442">
            <v>0.39</v>
          </cell>
        </row>
        <row r="443">
          <cell r="C443" t="str">
            <v>ÍTEM</v>
          </cell>
          <cell r="D443" t="str">
            <v>M A T E R I A L</v>
          </cell>
          <cell r="E443" t="str">
            <v>UNID</v>
          </cell>
          <cell r="F443" t="str">
            <v>CONSUMO</v>
          </cell>
          <cell r="H443" t="str">
            <v xml:space="preserve"> PREÇO UNITÁRIO</v>
          </cell>
          <cell r="J443" t="str">
            <v>CUSTO UNITÁRIO</v>
          </cell>
        </row>
        <row r="444">
          <cell r="D444">
            <v>0</v>
          </cell>
          <cell r="E444">
            <v>0</v>
          </cell>
          <cell r="J444">
            <v>0</v>
          </cell>
        </row>
        <row r="445">
          <cell r="D445">
            <v>0</v>
          </cell>
          <cell r="J445">
            <v>0</v>
          </cell>
        </row>
        <row r="446">
          <cell r="D446">
            <v>0</v>
          </cell>
          <cell r="E446">
            <v>0</v>
          </cell>
          <cell r="J446">
            <v>0</v>
          </cell>
        </row>
        <row r="447">
          <cell r="D447">
            <v>0</v>
          </cell>
          <cell r="E447">
            <v>0</v>
          </cell>
          <cell r="J447">
            <v>0</v>
          </cell>
        </row>
        <row r="448">
          <cell r="D448">
            <v>0</v>
          </cell>
          <cell r="E448">
            <v>0</v>
          </cell>
          <cell r="J448">
            <v>0</v>
          </cell>
        </row>
        <row r="449">
          <cell r="F449" t="str">
            <v>CUSTO TOTAL DE MATERIAL - (E)</v>
          </cell>
          <cell r="J449">
            <v>0</v>
          </cell>
        </row>
        <row r="450">
          <cell r="C450" t="str">
            <v>CODIGO</v>
          </cell>
          <cell r="D450" t="str">
            <v>ATIVIDADES AUXILIARES</v>
          </cell>
          <cell r="E450" t="str">
            <v>UNID</v>
          </cell>
          <cell r="F450" t="str">
            <v>QUANTIDADE</v>
          </cell>
          <cell r="H450" t="str">
            <v xml:space="preserve"> PREÇO UNITÁRIO</v>
          </cell>
          <cell r="J450" t="str">
            <v>CUSTO UNITÁRIO</v>
          </cell>
        </row>
        <row r="451">
          <cell r="D451">
            <v>0</v>
          </cell>
          <cell r="E451">
            <v>0</v>
          </cell>
          <cell r="H451">
            <v>0</v>
          </cell>
          <cell r="J451">
            <v>0</v>
          </cell>
        </row>
        <row r="452">
          <cell r="D452">
            <v>0</v>
          </cell>
          <cell r="E452">
            <v>0</v>
          </cell>
          <cell r="H452">
            <v>0</v>
          </cell>
          <cell r="J452">
            <v>0</v>
          </cell>
        </row>
        <row r="453">
          <cell r="D453">
            <v>0</v>
          </cell>
          <cell r="E453">
            <v>0</v>
          </cell>
          <cell r="H453">
            <v>0</v>
          </cell>
          <cell r="J453">
            <v>0</v>
          </cell>
        </row>
        <row r="454">
          <cell r="D454">
            <v>0</v>
          </cell>
          <cell r="E454">
            <v>0</v>
          </cell>
          <cell r="H454">
            <v>0</v>
          </cell>
          <cell r="J454">
            <v>0</v>
          </cell>
        </row>
        <row r="455">
          <cell r="D455">
            <v>0</v>
          </cell>
          <cell r="E455">
            <v>0</v>
          </cell>
          <cell r="H455">
            <v>0</v>
          </cell>
          <cell r="J455">
            <v>0</v>
          </cell>
        </row>
        <row r="456">
          <cell r="C456" t="str">
            <v>OBSERVAÇÕES:</v>
          </cell>
          <cell r="F456" t="str">
            <v>CUSTO ATIVIDADES AUXILIARES - (F)</v>
          </cell>
          <cell r="J456">
            <v>0</v>
          </cell>
        </row>
        <row r="457">
          <cell r="F457" t="str">
            <v>CUSTO UNITÁRIO DIRETO TOTAL</v>
          </cell>
          <cell r="J457">
            <v>0.39</v>
          </cell>
        </row>
        <row r="458">
          <cell r="F458" t="str">
            <v xml:space="preserve">BONIFICAÇÃO </v>
          </cell>
          <cell r="H458">
            <v>0</v>
          </cell>
          <cell r="J458">
            <v>0</v>
          </cell>
        </row>
        <row r="459">
          <cell r="F459" t="str">
            <v>PREÇO UNITÁRIO  TOTAL</v>
          </cell>
          <cell r="J459">
            <v>0.39</v>
          </cell>
        </row>
        <row r="463">
          <cell r="A463" t="str">
            <v>1 A 01 100 02</v>
          </cell>
          <cell r="C463" t="str">
            <v>SERVIÇO:</v>
          </cell>
          <cell r="D463" t="str">
            <v>Limpeza de camada vegetal em jazida (conservação)</v>
          </cell>
          <cell r="F463" t="str">
            <v>PRODUÇÃO DA EQUIPE - (C):</v>
          </cell>
          <cell r="J463">
            <v>173</v>
          </cell>
          <cell r="K463" t="str">
            <v>m²</v>
          </cell>
          <cell r="M463">
            <v>0.77</v>
          </cell>
        </row>
        <row r="464">
          <cell r="F464" t="str">
            <v>UNITÁRIO</v>
          </cell>
          <cell r="H464" t="str">
            <v>C. OPERACIONAL</v>
          </cell>
        </row>
        <row r="465">
          <cell r="C465" t="str">
            <v>ÍTEM</v>
          </cell>
          <cell r="D465" t="str">
            <v>E Q U I P A M E N T O</v>
          </cell>
          <cell r="E465" t="str">
            <v>QUANT.</v>
          </cell>
          <cell r="F465" t="str">
            <v>PROD</v>
          </cell>
          <cell r="G465" t="str">
            <v>IMPROD</v>
          </cell>
          <cell r="H465" t="str">
            <v>PROD</v>
          </cell>
          <cell r="I465" t="str">
            <v>IMPROD</v>
          </cell>
          <cell r="J465" t="str">
            <v>CUSTO HORÁRIO</v>
          </cell>
        </row>
        <row r="466">
          <cell r="C466" t="str">
            <v>E001</v>
          </cell>
          <cell r="D466" t="str">
            <v>Trator de Esteiras : New Holland : 7D - com lâmina</v>
          </cell>
          <cell r="E466">
            <v>1</v>
          </cell>
          <cell r="F466">
            <v>1</v>
          </cell>
          <cell r="G466">
            <v>0</v>
          </cell>
          <cell r="H466">
            <v>110.01</v>
          </cell>
          <cell r="I466">
            <v>19.440000000000001</v>
          </cell>
          <cell r="J466">
            <v>110.01</v>
          </cell>
        </row>
        <row r="467">
          <cell r="D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</row>
        <row r="468">
          <cell r="D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D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D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</row>
        <row r="471">
          <cell r="D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</row>
        <row r="472">
          <cell r="D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</row>
        <row r="473">
          <cell r="F473" t="str">
            <v>CUSTO HORÁRIO DO EQUIPAMENTO - (A)</v>
          </cell>
          <cell r="J473">
            <v>110.01</v>
          </cell>
        </row>
        <row r="474">
          <cell r="C474" t="str">
            <v>ÍTEM</v>
          </cell>
          <cell r="D474" t="str">
            <v>M Ã O    D E   O B R A</v>
          </cell>
          <cell r="E474" t="str">
            <v>QUANT.</v>
          </cell>
          <cell r="F474" t="str">
            <v>SALÁRIO HORA</v>
          </cell>
          <cell r="J474" t="str">
            <v>CUSTO HORÁRIO</v>
          </cell>
        </row>
        <row r="475">
          <cell r="C475" t="str">
            <v>T501</v>
          </cell>
          <cell r="D475" t="str">
            <v>Encarregado de turma</v>
          </cell>
          <cell r="E475">
            <v>0.3</v>
          </cell>
          <cell r="F475">
            <v>21.11</v>
          </cell>
          <cell r="G475" t="e">
            <v>#N/A</v>
          </cell>
          <cell r="H475" t="e">
            <v>#N/A</v>
          </cell>
          <cell r="I475" t="e">
            <v>#N/A</v>
          </cell>
          <cell r="J475">
            <v>6.33</v>
          </cell>
        </row>
        <row r="476">
          <cell r="C476" t="str">
            <v>T701</v>
          </cell>
          <cell r="D476" t="str">
            <v>Servente</v>
          </cell>
          <cell r="E476">
            <v>2</v>
          </cell>
          <cell r="F476">
            <v>6.99</v>
          </cell>
          <cell r="G476" t="e">
            <v>#N/A</v>
          </cell>
          <cell r="H476" t="e">
            <v>#N/A</v>
          </cell>
          <cell r="I476" t="e">
            <v>#N/A</v>
          </cell>
          <cell r="J476">
            <v>13.98</v>
          </cell>
        </row>
        <row r="477">
          <cell r="D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</row>
        <row r="478"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D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</row>
        <row r="480">
          <cell r="F480" t="str">
            <v>CUSTO HORÁRIO DE MÃO DE OBRA - (B)</v>
          </cell>
          <cell r="J480">
            <v>20.309999999999999</v>
          </cell>
        </row>
        <row r="481">
          <cell r="F481" t="str">
            <v>FERRAMENTAS</v>
          </cell>
          <cell r="H481">
            <v>0.2051</v>
          </cell>
          <cell r="J481">
            <v>4.16</v>
          </cell>
        </row>
        <row r="482">
          <cell r="F482" t="str">
            <v>CUSTO HORÁRIO TOTAL - (A + B)</v>
          </cell>
          <cell r="J482">
            <v>134.47999999999999</v>
          </cell>
        </row>
        <row r="483">
          <cell r="F483" t="str">
            <v>CUSTO UNITÁRIO DE EXECUÇÃO - (D)</v>
          </cell>
          <cell r="J483">
            <v>0.77</v>
          </cell>
        </row>
        <row r="484">
          <cell r="C484" t="str">
            <v>ÍTEM</v>
          </cell>
          <cell r="D484" t="str">
            <v>M A T E R I A L</v>
          </cell>
          <cell r="E484" t="str">
            <v>UNID</v>
          </cell>
          <cell r="F484" t="str">
            <v>CONSUMO</v>
          </cell>
          <cell r="H484" t="str">
            <v xml:space="preserve"> PREÇO UNITÁRIO</v>
          </cell>
          <cell r="J484" t="str">
            <v>CUSTO UNITÁRIO</v>
          </cell>
        </row>
        <row r="485">
          <cell r="D485">
            <v>0</v>
          </cell>
          <cell r="E485">
            <v>0</v>
          </cell>
          <cell r="J485">
            <v>0</v>
          </cell>
        </row>
        <row r="486">
          <cell r="D486">
            <v>0</v>
          </cell>
          <cell r="J486">
            <v>0</v>
          </cell>
        </row>
        <row r="487">
          <cell r="D487">
            <v>0</v>
          </cell>
          <cell r="E487">
            <v>0</v>
          </cell>
          <cell r="J487">
            <v>0</v>
          </cell>
        </row>
        <row r="488">
          <cell r="D488">
            <v>0</v>
          </cell>
          <cell r="E488">
            <v>0</v>
          </cell>
          <cell r="J488">
            <v>0</v>
          </cell>
        </row>
        <row r="489">
          <cell r="D489">
            <v>0</v>
          </cell>
          <cell r="E489">
            <v>0</v>
          </cell>
          <cell r="J489">
            <v>0</v>
          </cell>
        </row>
        <row r="490">
          <cell r="F490" t="str">
            <v>CUSTO TOTAL DE MATERIAL - (E)</v>
          </cell>
          <cell r="J490">
            <v>0</v>
          </cell>
        </row>
        <row r="491">
          <cell r="C491" t="str">
            <v>CODIGO</v>
          </cell>
          <cell r="D491" t="str">
            <v>ATIVIDADES AUXILIARES</v>
          </cell>
          <cell r="E491" t="str">
            <v>UNID</v>
          </cell>
          <cell r="F491" t="str">
            <v>QUANTIDADE</v>
          </cell>
          <cell r="H491" t="str">
            <v xml:space="preserve"> PREÇO UNITÁRIO</v>
          </cell>
          <cell r="J491" t="str">
            <v>CUSTO UNITÁRIO</v>
          </cell>
        </row>
        <row r="492">
          <cell r="D492">
            <v>0</v>
          </cell>
          <cell r="E492">
            <v>0</v>
          </cell>
          <cell r="H492">
            <v>0</v>
          </cell>
          <cell r="J492">
            <v>0</v>
          </cell>
        </row>
        <row r="493">
          <cell r="D493">
            <v>0</v>
          </cell>
          <cell r="E493">
            <v>0</v>
          </cell>
          <cell r="H493">
            <v>0</v>
          </cell>
          <cell r="J493">
            <v>0</v>
          </cell>
        </row>
        <row r="494">
          <cell r="D494">
            <v>0</v>
          </cell>
          <cell r="E494">
            <v>0</v>
          </cell>
          <cell r="H494">
            <v>0</v>
          </cell>
          <cell r="J494">
            <v>0</v>
          </cell>
        </row>
        <row r="495">
          <cell r="D495">
            <v>0</v>
          </cell>
          <cell r="E495">
            <v>0</v>
          </cell>
          <cell r="H495">
            <v>0</v>
          </cell>
          <cell r="J495">
            <v>0</v>
          </cell>
        </row>
        <row r="496">
          <cell r="D496">
            <v>0</v>
          </cell>
          <cell r="E496">
            <v>0</v>
          </cell>
          <cell r="H496">
            <v>0</v>
          </cell>
          <cell r="J496">
            <v>0</v>
          </cell>
        </row>
        <row r="497">
          <cell r="C497" t="str">
            <v>OBSERVAÇÕES:</v>
          </cell>
          <cell r="F497" t="str">
            <v>CUSTO ATIVIDADES AUXILIARES - (F)</v>
          </cell>
          <cell r="J497">
            <v>0</v>
          </cell>
        </row>
        <row r="498">
          <cell r="F498" t="str">
            <v>CUSTO UNITÁRIO DIRETO TOTAL</v>
          </cell>
          <cell r="J498">
            <v>0.77</v>
          </cell>
        </row>
        <row r="499">
          <cell r="F499" t="str">
            <v xml:space="preserve">BONIFICAÇÃO </v>
          </cell>
          <cell r="H499">
            <v>0</v>
          </cell>
          <cell r="J499">
            <v>0</v>
          </cell>
        </row>
        <row r="500">
          <cell r="F500" t="str">
            <v>PREÇO UNITÁRIO  TOTAL</v>
          </cell>
          <cell r="J500">
            <v>0.77</v>
          </cell>
        </row>
        <row r="504">
          <cell r="A504" t="str">
            <v>1 A 01 105 01</v>
          </cell>
          <cell r="C504" t="str">
            <v>SERVIÇO:</v>
          </cell>
          <cell r="D504" t="str">
            <v>Expurgo de jazida (construção e restauração)</v>
          </cell>
          <cell r="F504" t="str">
            <v>PRODUÇÃO DA EQUIPE - (C):</v>
          </cell>
          <cell r="J504">
            <v>106</v>
          </cell>
          <cell r="K504" t="str">
            <v>m³</v>
          </cell>
          <cell r="M504">
            <v>2.12</v>
          </cell>
        </row>
        <row r="505">
          <cell r="F505" t="str">
            <v>UNITÁRIO</v>
          </cell>
          <cell r="H505" t="str">
            <v>C. OPERACIONAL</v>
          </cell>
        </row>
        <row r="506">
          <cell r="C506" t="str">
            <v>ÍTEM</v>
          </cell>
          <cell r="D506" t="str">
            <v>E Q U I P A M E N T O</v>
          </cell>
          <cell r="E506" t="str">
            <v>QUANT.</v>
          </cell>
          <cell r="F506" t="str">
            <v>PROD</v>
          </cell>
          <cell r="G506" t="str">
            <v>IMPROD</v>
          </cell>
          <cell r="H506" t="str">
            <v>PROD</v>
          </cell>
          <cell r="I506" t="str">
            <v>IMPROD</v>
          </cell>
          <cell r="J506" t="str">
            <v>CUSTO HORÁRIO</v>
          </cell>
        </row>
        <row r="507">
          <cell r="C507" t="str">
            <v>E002</v>
          </cell>
          <cell r="D507" t="str">
            <v>Trator de Esteiras : Caterpillar : D6M - com lâmina</v>
          </cell>
          <cell r="E507">
            <v>1</v>
          </cell>
          <cell r="F507">
            <v>1</v>
          </cell>
          <cell r="G507">
            <v>0</v>
          </cell>
          <cell r="H507">
            <v>200.57</v>
          </cell>
          <cell r="I507">
            <v>22.39</v>
          </cell>
          <cell r="J507">
            <v>200.57</v>
          </cell>
        </row>
        <row r="508">
          <cell r="D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</row>
        <row r="509">
          <cell r="D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</row>
        <row r="510">
          <cell r="D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</row>
        <row r="511">
          <cell r="D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D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</row>
        <row r="513">
          <cell r="D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</row>
        <row r="514">
          <cell r="F514" t="str">
            <v>CUSTO HORÁRIO DO EQUIPAMENTO - (A)</v>
          </cell>
          <cell r="J514">
            <v>200.57</v>
          </cell>
        </row>
        <row r="515">
          <cell r="C515" t="str">
            <v>ÍTEM</v>
          </cell>
          <cell r="D515" t="str">
            <v>M Ã O    D E   O B R A</v>
          </cell>
          <cell r="E515" t="str">
            <v>QUANT.</v>
          </cell>
          <cell r="F515" t="str">
            <v>SALÁRIO HORA</v>
          </cell>
          <cell r="J515" t="str">
            <v>CUSTO HORÁRIO</v>
          </cell>
        </row>
        <row r="516">
          <cell r="C516" t="str">
            <v>T501</v>
          </cell>
          <cell r="D516" t="str">
            <v>Encarregado de turma</v>
          </cell>
          <cell r="E516">
            <v>0.3</v>
          </cell>
          <cell r="F516">
            <v>21.11</v>
          </cell>
          <cell r="G516" t="e">
            <v>#N/A</v>
          </cell>
          <cell r="H516" t="e">
            <v>#N/A</v>
          </cell>
          <cell r="I516" t="e">
            <v>#N/A</v>
          </cell>
          <cell r="J516">
            <v>6.33</v>
          </cell>
        </row>
        <row r="517">
          <cell r="C517" t="str">
            <v>T701</v>
          </cell>
          <cell r="D517" t="str">
            <v>Servente</v>
          </cell>
          <cell r="E517">
            <v>2</v>
          </cell>
          <cell r="F517">
            <v>6.99</v>
          </cell>
          <cell r="G517" t="e">
            <v>#N/A</v>
          </cell>
          <cell r="H517" t="e">
            <v>#N/A</v>
          </cell>
          <cell r="I517" t="e">
            <v>#N/A</v>
          </cell>
          <cell r="J517">
            <v>13.98</v>
          </cell>
        </row>
        <row r="518"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D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0"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F521" t="str">
            <v>CUSTO HORÁRIO DE MÃO DE OBRA - (B)</v>
          </cell>
          <cell r="J521">
            <v>20.309999999999999</v>
          </cell>
        </row>
        <row r="522">
          <cell r="F522" t="str">
            <v>FERRAMENTAS</v>
          </cell>
          <cell r="H522">
            <v>0.2051</v>
          </cell>
          <cell r="J522">
            <v>4.16</v>
          </cell>
        </row>
        <row r="523">
          <cell r="F523" t="str">
            <v>CUSTO HORÁRIO TOTAL - (A + B)</v>
          </cell>
          <cell r="J523">
            <v>225.04</v>
          </cell>
        </row>
        <row r="524">
          <cell r="F524" t="str">
            <v>CUSTO UNITÁRIO DE EXECUÇÃO - (D)</v>
          </cell>
          <cell r="J524">
            <v>2.12</v>
          </cell>
        </row>
        <row r="525">
          <cell r="C525" t="str">
            <v>ÍTEM</v>
          </cell>
          <cell r="D525" t="str">
            <v>M A T E R I A L</v>
          </cell>
          <cell r="E525" t="str">
            <v>UNID</v>
          </cell>
          <cell r="F525" t="str">
            <v>CONSUMO</v>
          </cell>
          <cell r="H525" t="str">
            <v xml:space="preserve"> PREÇO UNITÁRIO</v>
          </cell>
          <cell r="J525" t="str">
            <v>CUSTO UNITÁRIO</v>
          </cell>
        </row>
        <row r="526">
          <cell r="D526">
            <v>0</v>
          </cell>
          <cell r="E526">
            <v>0</v>
          </cell>
          <cell r="J526">
            <v>0</v>
          </cell>
        </row>
        <row r="527">
          <cell r="D527">
            <v>0</v>
          </cell>
          <cell r="J527">
            <v>0</v>
          </cell>
        </row>
        <row r="528">
          <cell r="D528">
            <v>0</v>
          </cell>
          <cell r="E528">
            <v>0</v>
          </cell>
          <cell r="J528">
            <v>0</v>
          </cell>
        </row>
        <row r="529">
          <cell r="D529">
            <v>0</v>
          </cell>
          <cell r="E529">
            <v>0</v>
          </cell>
          <cell r="J529">
            <v>0</v>
          </cell>
        </row>
        <row r="530">
          <cell r="D530">
            <v>0</v>
          </cell>
          <cell r="E530">
            <v>0</v>
          </cell>
          <cell r="J530">
            <v>0</v>
          </cell>
        </row>
        <row r="531">
          <cell r="F531" t="str">
            <v>CUSTO TOTAL DE MATERIAL - (E)</v>
          </cell>
          <cell r="J531">
            <v>0</v>
          </cell>
        </row>
        <row r="532">
          <cell r="C532" t="str">
            <v>CODIGO</v>
          </cell>
          <cell r="D532" t="str">
            <v>ATIVIDADES AUXILIARES</v>
          </cell>
          <cell r="E532" t="str">
            <v>UNID</v>
          </cell>
          <cell r="F532" t="str">
            <v>QUANTIDADE</v>
          </cell>
          <cell r="H532" t="str">
            <v xml:space="preserve"> PREÇO UNITÁRIO</v>
          </cell>
          <cell r="J532" t="str">
            <v>CUSTO UNITÁRIO</v>
          </cell>
        </row>
        <row r="533">
          <cell r="D533">
            <v>0</v>
          </cell>
          <cell r="E533">
            <v>0</v>
          </cell>
          <cell r="H533">
            <v>0</v>
          </cell>
          <cell r="J533">
            <v>0</v>
          </cell>
        </row>
        <row r="534">
          <cell r="D534">
            <v>0</v>
          </cell>
          <cell r="E534">
            <v>0</v>
          </cell>
          <cell r="H534">
            <v>0</v>
          </cell>
          <cell r="J534">
            <v>0</v>
          </cell>
        </row>
        <row r="535">
          <cell r="D535">
            <v>0</v>
          </cell>
          <cell r="E535">
            <v>0</v>
          </cell>
          <cell r="H535">
            <v>0</v>
          </cell>
          <cell r="J535">
            <v>0</v>
          </cell>
        </row>
        <row r="536">
          <cell r="D536">
            <v>0</v>
          </cell>
          <cell r="E536">
            <v>0</v>
          </cell>
          <cell r="H536">
            <v>0</v>
          </cell>
          <cell r="J536">
            <v>0</v>
          </cell>
        </row>
        <row r="537">
          <cell r="D537">
            <v>0</v>
          </cell>
          <cell r="E537">
            <v>0</v>
          </cell>
          <cell r="H537">
            <v>0</v>
          </cell>
          <cell r="J537">
            <v>0</v>
          </cell>
        </row>
        <row r="538">
          <cell r="C538" t="str">
            <v>OBSERVAÇÕES:</v>
          </cell>
          <cell r="F538" t="str">
            <v>CUSTO ATIVIDADES AUXILIARES - (F)</v>
          </cell>
          <cell r="J538">
            <v>0</v>
          </cell>
        </row>
        <row r="539">
          <cell r="F539" t="str">
            <v>CUSTO UNITÁRIO DIRETO TOTAL</v>
          </cell>
          <cell r="J539">
            <v>2.12</v>
          </cell>
        </row>
        <row r="540">
          <cell r="F540" t="str">
            <v xml:space="preserve">BONIFICAÇÃO </v>
          </cell>
          <cell r="H540">
            <v>0</v>
          </cell>
          <cell r="J540">
            <v>0</v>
          </cell>
        </row>
        <row r="541">
          <cell r="F541" t="str">
            <v>PREÇO UNITÁRIO  TOTAL</v>
          </cell>
          <cell r="J541">
            <v>2.12</v>
          </cell>
        </row>
        <row r="545">
          <cell r="A545" t="str">
            <v>1 A 01 105 02</v>
          </cell>
          <cell r="C545" t="str">
            <v>SERVIÇO:</v>
          </cell>
          <cell r="D545" t="str">
            <v>Expurgo de jazida (conservação)</v>
          </cell>
          <cell r="F545" t="str">
            <v>PRODUÇÃO DA EQUIPE - (C):</v>
          </cell>
          <cell r="J545">
            <v>32</v>
          </cell>
          <cell r="K545" t="str">
            <v>m³</v>
          </cell>
          <cell r="M545">
            <v>4.2</v>
          </cell>
        </row>
        <row r="546">
          <cell r="F546" t="str">
            <v>UNITÁRIO</v>
          </cell>
          <cell r="H546" t="str">
            <v>C. OPERACIONAL</v>
          </cell>
        </row>
        <row r="547">
          <cell r="C547" t="str">
            <v>ÍTEM</v>
          </cell>
          <cell r="D547" t="str">
            <v>E Q U I P A M E N T O</v>
          </cell>
          <cell r="E547" t="str">
            <v>QUANT.</v>
          </cell>
          <cell r="F547" t="str">
            <v>PROD</v>
          </cell>
          <cell r="G547" t="str">
            <v>IMPROD</v>
          </cell>
          <cell r="H547" t="str">
            <v>PROD</v>
          </cell>
          <cell r="I547" t="str">
            <v>IMPROD</v>
          </cell>
          <cell r="J547" t="str">
            <v>CUSTO HORÁRIO</v>
          </cell>
        </row>
        <row r="548">
          <cell r="C548" t="str">
            <v>E001</v>
          </cell>
          <cell r="D548" t="str">
            <v>Trator de Esteiras : New Holland : 7D - com lâmina</v>
          </cell>
          <cell r="E548">
            <v>1</v>
          </cell>
          <cell r="F548">
            <v>1</v>
          </cell>
          <cell r="G548">
            <v>0</v>
          </cell>
          <cell r="H548">
            <v>110.01</v>
          </cell>
          <cell r="I548">
            <v>19.440000000000001</v>
          </cell>
          <cell r="J548">
            <v>110.01</v>
          </cell>
        </row>
        <row r="549">
          <cell r="D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</row>
        <row r="550">
          <cell r="D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</row>
        <row r="551">
          <cell r="D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D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</row>
        <row r="553">
          <cell r="D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</row>
        <row r="554">
          <cell r="D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F555" t="str">
            <v>CUSTO HORÁRIO DO EQUIPAMENTO - (A)</v>
          </cell>
          <cell r="J555">
            <v>110.01</v>
          </cell>
        </row>
        <row r="556">
          <cell r="C556" t="str">
            <v>ÍTEM</v>
          </cell>
          <cell r="D556" t="str">
            <v>M Ã O    D E   O B R A</v>
          </cell>
          <cell r="E556" t="str">
            <v>QUANT.</v>
          </cell>
          <cell r="F556" t="str">
            <v>SALÁRIO HORA</v>
          </cell>
          <cell r="J556" t="str">
            <v>CUSTO HORÁRIO</v>
          </cell>
        </row>
        <row r="557">
          <cell r="C557" t="str">
            <v>T501</v>
          </cell>
          <cell r="D557" t="str">
            <v>Encarregado de turma</v>
          </cell>
          <cell r="E557">
            <v>0.3</v>
          </cell>
          <cell r="F557">
            <v>21.11</v>
          </cell>
          <cell r="G557" t="e">
            <v>#N/A</v>
          </cell>
          <cell r="H557" t="e">
            <v>#N/A</v>
          </cell>
          <cell r="I557" t="e">
            <v>#N/A</v>
          </cell>
          <cell r="J557">
            <v>6.33</v>
          </cell>
        </row>
        <row r="558">
          <cell r="C558" t="str">
            <v>T701</v>
          </cell>
          <cell r="D558" t="str">
            <v>Servente</v>
          </cell>
          <cell r="E558">
            <v>2</v>
          </cell>
          <cell r="F558">
            <v>6.99</v>
          </cell>
          <cell r="G558" t="e">
            <v>#N/A</v>
          </cell>
          <cell r="H558" t="e">
            <v>#N/A</v>
          </cell>
          <cell r="I558" t="e">
            <v>#N/A</v>
          </cell>
          <cell r="J558">
            <v>13.98</v>
          </cell>
        </row>
        <row r="559">
          <cell r="D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</row>
        <row r="560"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D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</row>
        <row r="562">
          <cell r="F562" t="str">
            <v>CUSTO HORÁRIO DE MÃO DE OBRA - (B)</v>
          </cell>
          <cell r="J562">
            <v>20.309999999999999</v>
          </cell>
        </row>
        <row r="563">
          <cell r="F563" t="str">
            <v>FERRAMENTAS</v>
          </cell>
          <cell r="H563">
            <v>0.2051</v>
          </cell>
          <cell r="J563">
            <v>4.16</v>
          </cell>
        </row>
        <row r="564">
          <cell r="F564" t="str">
            <v>CUSTO HORÁRIO TOTAL - (A + B)</v>
          </cell>
          <cell r="J564">
            <v>134.47999999999999</v>
          </cell>
        </row>
        <row r="565">
          <cell r="F565" t="str">
            <v>CUSTO UNITÁRIO DE EXECUÇÃO - (D)</v>
          </cell>
          <cell r="J565">
            <v>4.2</v>
          </cell>
        </row>
        <row r="566">
          <cell r="C566" t="str">
            <v>ÍTEM</v>
          </cell>
          <cell r="D566" t="str">
            <v>M A T E R I A L</v>
          </cell>
          <cell r="E566" t="str">
            <v>UNID</v>
          </cell>
          <cell r="F566" t="str">
            <v>CONSUMO</v>
          </cell>
          <cell r="H566" t="str">
            <v xml:space="preserve"> PREÇO UNITÁRIO</v>
          </cell>
          <cell r="J566" t="str">
            <v>CUSTO UNITÁRIO</v>
          </cell>
        </row>
        <row r="567">
          <cell r="D567">
            <v>0</v>
          </cell>
          <cell r="E567">
            <v>0</v>
          </cell>
          <cell r="J567">
            <v>0</v>
          </cell>
        </row>
        <row r="568">
          <cell r="D568">
            <v>0</v>
          </cell>
          <cell r="J568">
            <v>0</v>
          </cell>
        </row>
        <row r="569">
          <cell r="D569">
            <v>0</v>
          </cell>
          <cell r="E569">
            <v>0</v>
          </cell>
          <cell r="J569">
            <v>0</v>
          </cell>
        </row>
        <row r="570">
          <cell r="D570">
            <v>0</v>
          </cell>
          <cell r="E570">
            <v>0</v>
          </cell>
          <cell r="J570">
            <v>0</v>
          </cell>
        </row>
        <row r="571">
          <cell r="D571">
            <v>0</v>
          </cell>
          <cell r="E571">
            <v>0</v>
          </cell>
          <cell r="J571">
            <v>0</v>
          </cell>
        </row>
        <row r="572">
          <cell r="F572" t="str">
            <v>CUSTO TOTAL DE MATERIAL - (E)</v>
          </cell>
          <cell r="J572">
            <v>0</v>
          </cell>
        </row>
        <row r="573">
          <cell r="C573" t="str">
            <v>CODIGO</v>
          </cell>
          <cell r="D573" t="str">
            <v>ATIVIDADES AUXILIARES</v>
          </cell>
          <cell r="E573" t="str">
            <v>UNID</v>
          </cell>
          <cell r="F573" t="str">
            <v>QUANTIDADE</v>
          </cell>
          <cell r="H573" t="str">
            <v xml:space="preserve"> PREÇO UNITÁRIO</v>
          </cell>
          <cell r="J573" t="str">
            <v>CUSTO UNITÁRIO</v>
          </cell>
        </row>
        <row r="574">
          <cell r="D574">
            <v>0</v>
          </cell>
          <cell r="E574">
            <v>0</v>
          </cell>
          <cell r="H574">
            <v>0</v>
          </cell>
          <cell r="J574">
            <v>0</v>
          </cell>
        </row>
        <row r="575">
          <cell r="D575">
            <v>0</v>
          </cell>
          <cell r="E575">
            <v>0</v>
          </cell>
          <cell r="H575">
            <v>0</v>
          </cell>
          <cell r="J575">
            <v>0</v>
          </cell>
        </row>
        <row r="576">
          <cell r="D576">
            <v>0</v>
          </cell>
          <cell r="E576">
            <v>0</v>
          </cell>
          <cell r="H576">
            <v>0</v>
          </cell>
          <cell r="J576">
            <v>0</v>
          </cell>
        </row>
        <row r="577">
          <cell r="D577">
            <v>0</v>
          </cell>
          <cell r="E577">
            <v>0</v>
          </cell>
          <cell r="H577">
            <v>0</v>
          </cell>
          <cell r="J577">
            <v>0</v>
          </cell>
        </row>
        <row r="578">
          <cell r="D578">
            <v>0</v>
          </cell>
          <cell r="E578">
            <v>0</v>
          </cell>
          <cell r="H578">
            <v>0</v>
          </cell>
          <cell r="J578">
            <v>0</v>
          </cell>
        </row>
        <row r="579">
          <cell r="C579" t="str">
            <v>OBSERVAÇÕES:</v>
          </cell>
          <cell r="F579" t="str">
            <v>CUSTO ATIVIDADES AUXILIARES - (F)</v>
          </cell>
          <cell r="J579">
            <v>0</v>
          </cell>
        </row>
        <row r="580">
          <cell r="F580" t="str">
            <v>CUSTO UNITÁRIO DIRETO TOTAL</v>
          </cell>
          <cell r="J580">
            <v>4.2</v>
          </cell>
        </row>
        <row r="581">
          <cell r="F581" t="str">
            <v xml:space="preserve">BONIFICAÇÃO </v>
          </cell>
          <cell r="H581">
            <v>0</v>
          </cell>
          <cell r="J581">
            <v>0</v>
          </cell>
        </row>
        <row r="582">
          <cell r="F582" t="str">
            <v>PREÇO UNITÁRIO  TOTAL</v>
          </cell>
          <cell r="J582">
            <v>4.2</v>
          </cell>
        </row>
        <row r="586">
          <cell r="A586" t="str">
            <v>1 A 01 111 01</v>
          </cell>
          <cell r="C586" t="str">
            <v>SERVIÇO:</v>
          </cell>
          <cell r="D586" t="str">
            <v>Escavação e carga material de jazida (conservação)</v>
          </cell>
          <cell r="F586" t="str">
            <v>PRODUÇÃO DA EQUIPE - (C):</v>
          </cell>
          <cell r="J586">
            <v>50</v>
          </cell>
          <cell r="K586" t="str">
            <v>M3</v>
          </cell>
          <cell r="M586">
            <v>377.82</v>
          </cell>
        </row>
        <row r="587">
          <cell r="F587" t="str">
            <v>UNITÁRIO</v>
          </cell>
          <cell r="H587" t="str">
            <v>C. OPERACIONAL</v>
          </cell>
        </row>
        <row r="588">
          <cell r="C588" t="str">
            <v>ÍTEM</v>
          </cell>
          <cell r="D588" t="str">
            <v>E Q U I P A M E N T O</v>
          </cell>
          <cell r="E588" t="str">
            <v>QUANT.</v>
          </cell>
          <cell r="F588" t="str">
            <v>PROD</v>
          </cell>
          <cell r="G588" t="str">
            <v>IMPROD</v>
          </cell>
          <cell r="H588" t="str">
            <v>PROD</v>
          </cell>
          <cell r="I588" t="str">
            <v>IMPROD</v>
          </cell>
          <cell r="J588" t="str">
            <v>CUSTO HORÁRIO</v>
          </cell>
        </row>
        <row r="589">
          <cell r="C589" t="str">
            <v>E002</v>
          </cell>
          <cell r="D589" t="str">
            <v>Trator de Esteiras : Caterpillar : D6M - com lâmina</v>
          </cell>
          <cell r="E589">
            <v>1</v>
          </cell>
          <cell r="F589">
            <v>1</v>
          </cell>
          <cell r="G589">
            <v>0</v>
          </cell>
          <cell r="H589">
            <v>200.57</v>
          </cell>
          <cell r="I589">
            <v>22.39</v>
          </cell>
          <cell r="J589">
            <v>200.57</v>
          </cell>
        </row>
        <row r="590">
          <cell r="C590" t="str">
            <v>E006</v>
          </cell>
          <cell r="D590" t="str">
            <v xml:space="preserve">Motoniveladora : Caterpillar : 120M - </v>
          </cell>
          <cell r="E590">
            <v>1</v>
          </cell>
          <cell r="F590">
            <v>0.24</v>
          </cell>
          <cell r="G590">
            <v>0.76</v>
          </cell>
          <cell r="H590">
            <v>152.81</v>
          </cell>
          <cell r="I590">
            <v>22.39</v>
          </cell>
          <cell r="J590">
            <v>53.69</v>
          </cell>
        </row>
        <row r="591">
          <cell r="C591" t="str">
            <v>E016</v>
          </cell>
          <cell r="D591" t="str">
            <v>Carregadeira de Pneus : Case : W-20 -  1,70 m3</v>
          </cell>
          <cell r="E591">
            <v>1</v>
          </cell>
          <cell r="F591">
            <v>0.56000000000000005</v>
          </cell>
          <cell r="G591">
            <v>0.44</v>
          </cell>
          <cell r="H591">
            <v>112.51</v>
          </cell>
          <cell r="I591">
            <v>22.39</v>
          </cell>
          <cell r="J591">
            <v>72.849999999999994</v>
          </cell>
        </row>
        <row r="592">
          <cell r="D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D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D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5">
          <cell r="D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</row>
        <row r="596">
          <cell r="F596" t="str">
            <v>CUSTO HORÁRIO DO EQUIPAMENTO - (A)</v>
          </cell>
          <cell r="J596">
            <v>327.11</v>
          </cell>
        </row>
        <row r="597">
          <cell r="C597" t="str">
            <v>ÍTEM</v>
          </cell>
          <cell r="D597" t="str">
            <v>M Ã O    D E   O B R A</v>
          </cell>
          <cell r="E597" t="str">
            <v>QUANT.</v>
          </cell>
          <cell r="F597" t="str">
            <v>SALÁRIO HORA</v>
          </cell>
          <cell r="J597" t="str">
            <v>CUSTO HORÁRIO</v>
          </cell>
        </row>
        <row r="598">
          <cell r="C598" t="str">
            <v>T501</v>
          </cell>
          <cell r="D598" t="str">
            <v>Encarregado de turma</v>
          </cell>
          <cell r="E598">
            <v>1</v>
          </cell>
          <cell r="F598">
            <v>21.11</v>
          </cell>
          <cell r="G598" t="e">
            <v>#N/A</v>
          </cell>
          <cell r="H598" t="e">
            <v>#N/A</v>
          </cell>
          <cell r="I598" t="e">
            <v>#N/A</v>
          </cell>
          <cell r="J598">
            <v>21.11</v>
          </cell>
        </row>
        <row r="599">
          <cell r="C599" t="str">
            <v>T701</v>
          </cell>
          <cell r="D599" t="str">
            <v>Servente</v>
          </cell>
          <cell r="E599">
            <v>3</v>
          </cell>
          <cell r="F599">
            <v>6.99</v>
          </cell>
          <cell r="G599" t="e">
            <v>#N/A</v>
          </cell>
          <cell r="H599" t="e">
            <v>#N/A</v>
          </cell>
          <cell r="I599" t="e">
            <v>#N/A</v>
          </cell>
          <cell r="J599">
            <v>20.97</v>
          </cell>
        </row>
        <row r="600">
          <cell r="D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</row>
        <row r="601">
          <cell r="D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</row>
        <row r="602"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</row>
        <row r="603">
          <cell r="F603" t="str">
            <v>CUSTO HORÁRIO DE MÃO DE OBRA - (B)</v>
          </cell>
          <cell r="J603">
            <v>42.08</v>
          </cell>
        </row>
        <row r="604">
          <cell r="F604" t="str">
            <v>FERRAMENTAS</v>
          </cell>
          <cell r="H604">
            <v>0.2051</v>
          </cell>
          <cell r="J604">
            <v>8.6300000000000008</v>
          </cell>
        </row>
        <row r="605">
          <cell r="F605" t="str">
            <v>CUSTO HORÁRIO TOTAL - (A + B)</v>
          </cell>
          <cell r="J605">
            <v>377.82</v>
          </cell>
        </row>
        <row r="606">
          <cell r="F606" t="str">
            <v>CUSTO UNITÁRIO DE EXECUÇÃO - (D)</v>
          </cell>
          <cell r="J606">
            <v>7.55</v>
          </cell>
        </row>
        <row r="607">
          <cell r="C607" t="str">
            <v>ÍTEM</v>
          </cell>
          <cell r="D607" t="str">
            <v>M A T E R I A L</v>
          </cell>
          <cell r="E607" t="str">
            <v>UNID</v>
          </cell>
          <cell r="F607" t="str">
            <v>CONSUMO</v>
          </cell>
          <cell r="H607" t="str">
            <v xml:space="preserve"> PREÇO UNITÁRIO</v>
          </cell>
          <cell r="J607" t="str">
            <v>CUSTO UNITÁRIO</v>
          </cell>
        </row>
        <row r="608">
          <cell r="C608" t="str">
            <v>M980</v>
          </cell>
          <cell r="D608" t="str">
            <v>Indenização de jazida</v>
          </cell>
          <cell r="E608" t="str">
            <v>m3</v>
          </cell>
          <cell r="F608">
            <v>1</v>
          </cell>
          <cell r="H608">
            <v>0.01</v>
          </cell>
          <cell r="J608">
            <v>0.01</v>
          </cell>
        </row>
        <row r="609">
          <cell r="D609">
            <v>0</v>
          </cell>
          <cell r="J609">
            <v>0</v>
          </cell>
        </row>
        <row r="610">
          <cell r="D610">
            <v>0</v>
          </cell>
          <cell r="E610">
            <v>0</v>
          </cell>
          <cell r="J610">
            <v>0</v>
          </cell>
        </row>
        <row r="611">
          <cell r="D611">
            <v>0</v>
          </cell>
          <cell r="E611">
            <v>0</v>
          </cell>
          <cell r="J611">
            <v>0</v>
          </cell>
        </row>
        <row r="612">
          <cell r="D612">
            <v>0</v>
          </cell>
          <cell r="E612">
            <v>0</v>
          </cell>
          <cell r="J612">
            <v>0</v>
          </cell>
        </row>
        <row r="613">
          <cell r="F613" t="str">
            <v>CUSTO TOTAL DE MATERIAL - (E)</v>
          </cell>
          <cell r="J613">
            <v>0.01</v>
          </cell>
        </row>
        <row r="614">
          <cell r="C614" t="str">
            <v>CODIGO</v>
          </cell>
          <cell r="D614" t="str">
            <v>ATIVIDADES AUXILIARES</v>
          </cell>
          <cell r="E614" t="str">
            <v>UNID</v>
          </cell>
          <cell r="F614" t="str">
            <v>QUANTIDADE</v>
          </cell>
          <cell r="H614" t="str">
            <v xml:space="preserve"> PREÇO UNITÁRIO</v>
          </cell>
          <cell r="J614" t="str">
            <v>CUSTO UNITÁRIO</v>
          </cell>
        </row>
        <row r="615">
          <cell r="C615" t="str">
            <v>1 A 01 100 01</v>
          </cell>
          <cell r="D615" t="str">
            <v>Limpeza camada vegetal em jazida com expurgo lateral (construção e restauração)</v>
          </cell>
          <cell r="E615" t="str">
            <v>m²</v>
          </cell>
          <cell r="H615">
            <v>0.39</v>
          </cell>
          <cell r="J615">
            <v>0</v>
          </cell>
        </row>
        <row r="616">
          <cell r="C616" t="str">
            <v>1 A 01 105 01</v>
          </cell>
          <cell r="D616" t="str">
            <v>Expurgo de jazida (construção e restauração)</v>
          </cell>
          <cell r="E616" t="str">
            <v>m³</v>
          </cell>
          <cell r="H616">
            <v>2.12</v>
          </cell>
          <cell r="J616">
            <v>0</v>
          </cell>
        </row>
        <row r="617">
          <cell r="D617">
            <v>0</v>
          </cell>
          <cell r="E617">
            <v>0</v>
          </cell>
          <cell r="H617">
            <v>0</v>
          </cell>
          <cell r="J617">
            <v>0</v>
          </cell>
        </row>
        <row r="618">
          <cell r="D618">
            <v>0</v>
          </cell>
          <cell r="E618">
            <v>0</v>
          </cell>
          <cell r="H618">
            <v>0</v>
          </cell>
          <cell r="J618">
            <v>0</v>
          </cell>
        </row>
        <row r="619">
          <cell r="D619">
            <v>0</v>
          </cell>
          <cell r="E619">
            <v>0</v>
          </cell>
          <cell r="H619">
            <v>0</v>
          </cell>
          <cell r="J619">
            <v>0</v>
          </cell>
        </row>
        <row r="620">
          <cell r="C620" t="str">
            <v>OBSERVAÇÕES:</v>
          </cell>
          <cell r="F620" t="str">
            <v>CUSTO ATIVIDADES AUXILIARES - (F)</v>
          </cell>
          <cell r="J620">
            <v>0</v>
          </cell>
        </row>
        <row r="621">
          <cell r="F621" t="str">
            <v>CUSTO UNITÁRIO DIRETO TOTAL</v>
          </cell>
          <cell r="J621">
            <v>377.82</v>
          </cell>
        </row>
        <row r="622">
          <cell r="F622" t="str">
            <v xml:space="preserve">BONIFICAÇÃO </v>
          </cell>
          <cell r="H622">
            <v>0</v>
          </cell>
          <cell r="J622">
            <v>0</v>
          </cell>
        </row>
        <row r="623">
          <cell r="F623" t="str">
            <v>PREÇO UNITÁRIO  TOTAL</v>
          </cell>
          <cell r="J623">
            <v>377.82</v>
          </cell>
        </row>
        <row r="627">
          <cell r="A627" t="str">
            <v>1 A 01 120 01</v>
          </cell>
          <cell r="C627" t="str">
            <v>SERVIÇO:</v>
          </cell>
          <cell r="D627" t="str">
            <v>Escavação e carga de material de jazida (construção e restauração)</v>
          </cell>
          <cell r="F627" t="str">
            <v>PRODUÇÃO DA EQUIPE - (C):</v>
          </cell>
          <cell r="J627">
            <v>165</v>
          </cell>
          <cell r="K627" t="str">
            <v>m³</v>
          </cell>
          <cell r="M627">
            <v>3.14</v>
          </cell>
        </row>
        <row r="628">
          <cell r="F628" t="str">
            <v>UNITÁRIO</v>
          </cell>
          <cell r="H628" t="str">
            <v>C. OPERACIONAL</v>
          </cell>
        </row>
        <row r="629">
          <cell r="C629" t="str">
            <v>ÍTEM</v>
          </cell>
          <cell r="D629" t="str">
            <v>E Q U I P A M E N T O</v>
          </cell>
          <cell r="E629" t="str">
            <v>QUANT.</v>
          </cell>
          <cell r="F629" t="str">
            <v>PROD</v>
          </cell>
          <cell r="G629" t="str">
            <v>IMPROD</v>
          </cell>
          <cell r="H629" t="str">
            <v>PROD</v>
          </cell>
          <cell r="I629" t="str">
            <v>IMPROD</v>
          </cell>
          <cell r="J629" t="str">
            <v>CUSTO HORÁRIO</v>
          </cell>
        </row>
        <row r="630">
          <cell r="C630" t="str">
            <v>E010</v>
          </cell>
          <cell r="D630" t="str">
            <v>Carregadeira de Pneus : Caterpillar : 950H -  3,3 m3</v>
          </cell>
          <cell r="E630">
            <v>1</v>
          </cell>
          <cell r="F630">
            <v>0.77</v>
          </cell>
          <cell r="G630">
            <v>0.23</v>
          </cell>
          <cell r="H630">
            <v>180.79</v>
          </cell>
          <cell r="I630">
            <v>22.39</v>
          </cell>
          <cell r="J630">
            <v>144.35</v>
          </cell>
        </row>
        <row r="631">
          <cell r="C631" t="str">
            <v>E006</v>
          </cell>
          <cell r="D631" t="str">
            <v xml:space="preserve">Motoniveladora : Caterpillar : 120M - </v>
          </cell>
          <cell r="E631">
            <v>1</v>
          </cell>
          <cell r="F631">
            <v>0.78</v>
          </cell>
          <cell r="G631">
            <v>0.22</v>
          </cell>
          <cell r="H631">
            <v>152.81</v>
          </cell>
          <cell r="I631">
            <v>22.39</v>
          </cell>
          <cell r="J631">
            <v>124.11</v>
          </cell>
        </row>
        <row r="632">
          <cell r="C632" t="str">
            <v>E002</v>
          </cell>
          <cell r="D632" t="str">
            <v>Trator de Esteiras : Caterpillar : D6M - com lâmina</v>
          </cell>
          <cell r="E632">
            <v>1</v>
          </cell>
          <cell r="F632">
            <v>1</v>
          </cell>
          <cell r="G632">
            <v>0</v>
          </cell>
          <cell r="H632">
            <v>200.57</v>
          </cell>
          <cell r="I632">
            <v>22.39</v>
          </cell>
          <cell r="J632">
            <v>200.57</v>
          </cell>
        </row>
        <row r="633">
          <cell r="D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</row>
        <row r="634">
          <cell r="D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D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</row>
        <row r="636">
          <cell r="F636" t="str">
            <v>CUSTO HORÁRIO DO EQUIPAMENTO - (A)</v>
          </cell>
          <cell r="J636">
            <v>469.03</v>
          </cell>
        </row>
        <row r="637">
          <cell r="C637" t="str">
            <v>ÍTEM</v>
          </cell>
          <cell r="D637" t="str">
            <v>M Ã O    D E   O B R A</v>
          </cell>
          <cell r="E637" t="str">
            <v>QUANT.</v>
          </cell>
          <cell r="F637" t="str">
            <v>SALÁRIO HORA</v>
          </cell>
          <cell r="J637" t="str">
            <v>CUSTO HORÁRIO</v>
          </cell>
        </row>
        <row r="638">
          <cell r="C638" t="str">
            <v>T501</v>
          </cell>
          <cell r="D638" t="str">
            <v>Encarregado de turma</v>
          </cell>
          <cell r="E638">
            <v>1</v>
          </cell>
          <cell r="F638">
            <v>21.11</v>
          </cell>
          <cell r="G638" t="e">
            <v>#N/A</v>
          </cell>
          <cell r="H638" t="e">
            <v>#N/A</v>
          </cell>
          <cell r="I638" t="e">
            <v>#N/A</v>
          </cell>
          <cell r="J638">
            <v>21.11</v>
          </cell>
        </row>
        <row r="639">
          <cell r="C639" t="str">
            <v>T701</v>
          </cell>
          <cell r="D639" t="str">
            <v>Servente</v>
          </cell>
          <cell r="E639">
            <v>3</v>
          </cell>
          <cell r="F639">
            <v>6.99</v>
          </cell>
          <cell r="G639" t="e">
            <v>#N/A</v>
          </cell>
          <cell r="H639" t="e">
            <v>#N/A</v>
          </cell>
          <cell r="I639" t="e">
            <v>#N/A</v>
          </cell>
          <cell r="J639">
            <v>20.97</v>
          </cell>
        </row>
        <row r="640">
          <cell r="D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</row>
        <row r="641"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D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</row>
        <row r="643">
          <cell r="F643" t="str">
            <v>CUSTO HORÁRIO DE MÃO DE OBRA - (B)</v>
          </cell>
          <cell r="J643">
            <v>42.08</v>
          </cell>
        </row>
        <row r="644">
          <cell r="F644" t="str">
            <v>FERRAMENTAS</v>
          </cell>
          <cell r="H644">
            <v>0.15509999999999999</v>
          </cell>
          <cell r="J644">
            <v>6.52</v>
          </cell>
        </row>
        <row r="645">
          <cell r="F645" t="str">
            <v>CUSTO HORÁRIO TOTAL - (A + B)</v>
          </cell>
          <cell r="J645">
            <v>517.63</v>
          </cell>
        </row>
        <row r="646">
          <cell r="F646" t="str">
            <v>CUSTO UNITÁRIO DE EXECUÇÃO - (D)</v>
          </cell>
          <cell r="J646">
            <v>3.13</v>
          </cell>
        </row>
        <row r="647">
          <cell r="C647" t="str">
            <v>ÍTEM</v>
          </cell>
          <cell r="D647" t="str">
            <v>M A T E R I A L</v>
          </cell>
          <cell r="E647" t="str">
            <v>UNID</v>
          </cell>
          <cell r="F647" t="str">
            <v>CONSUMO</v>
          </cell>
          <cell r="H647" t="str">
            <v xml:space="preserve"> PREÇO UNITÁRIO</v>
          </cell>
          <cell r="J647" t="str">
            <v>CUSTO UNITÁRIO</v>
          </cell>
        </row>
        <row r="648">
          <cell r="C648" t="str">
            <v>M980</v>
          </cell>
          <cell r="D648" t="str">
            <v>Indenização de jazida</v>
          </cell>
          <cell r="E648" t="str">
            <v>m3</v>
          </cell>
          <cell r="F648">
            <v>1</v>
          </cell>
          <cell r="H648">
            <v>0.01</v>
          </cell>
          <cell r="I648" t="e">
            <v>#N/A</v>
          </cell>
          <cell r="J648">
            <v>0.01</v>
          </cell>
        </row>
        <row r="649">
          <cell r="D649">
            <v>0</v>
          </cell>
          <cell r="E649">
            <v>0</v>
          </cell>
          <cell r="J649">
            <v>0</v>
          </cell>
        </row>
        <row r="650">
          <cell r="D650">
            <v>0</v>
          </cell>
          <cell r="E650">
            <v>0</v>
          </cell>
          <cell r="J650">
            <v>0</v>
          </cell>
        </row>
        <row r="651">
          <cell r="D651">
            <v>0</v>
          </cell>
          <cell r="E651">
            <v>0</v>
          </cell>
          <cell r="J651">
            <v>0</v>
          </cell>
        </row>
        <row r="652">
          <cell r="D652">
            <v>0</v>
          </cell>
          <cell r="E652">
            <v>0</v>
          </cell>
          <cell r="J652">
            <v>0</v>
          </cell>
        </row>
        <row r="653">
          <cell r="F653" t="str">
            <v>CUSTO TOTAL DE MATERIAL - (E)</v>
          </cell>
          <cell r="J653">
            <v>0.01</v>
          </cell>
        </row>
        <row r="654">
          <cell r="C654" t="str">
            <v>ÍTEM</v>
          </cell>
          <cell r="D654" t="str">
            <v>T R A N S P O R T E</v>
          </cell>
          <cell r="E654" t="str">
            <v>DMT</v>
          </cell>
          <cell r="F654" t="str">
            <v>CONSUMO</v>
          </cell>
          <cell r="H654" t="str">
            <v>CUSTO UNITÁRIO</v>
          </cell>
          <cell r="J654" t="str">
            <v>CUSTO UNITÁRIO</v>
          </cell>
        </row>
        <row r="655">
          <cell r="D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D656">
            <v>0</v>
          </cell>
          <cell r="H656">
            <v>0</v>
          </cell>
          <cell r="I656">
            <v>0</v>
          </cell>
          <cell r="J656">
            <v>0</v>
          </cell>
        </row>
        <row r="657">
          <cell r="D657">
            <v>0</v>
          </cell>
          <cell r="H657">
            <v>0</v>
          </cell>
          <cell r="I657">
            <v>0</v>
          </cell>
          <cell r="J657">
            <v>0</v>
          </cell>
        </row>
        <row r="658">
          <cell r="C658" t="str">
            <v>OBSERVAÇÕES:</v>
          </cell>
          <cell r="F658" t="str">
            <v>CUSTO UNITÁRIO DE TRANSPORTE - (F)</v>
          </cell>
          <cell r="J658">
            <v>0</v>
          </cell>
        </row>
        <row r="659">
          <cell r="F659" t="str">
            <v>CUSTO UNITÁRIO DIRETO TOTAL</v>
          </cell>
          <cell r="J659">
            <v>3.14</v>
          </cell>
        </row>
        <row r="660">
          <cell r="F660" t="str">
            <v xml:space="preserve">BONIFICAÇÃO </v>
          </cell>
          <cell r="H660">
            <v>0</v>
          </cell>
          <cell r="J660">
            <v>0</v>
          </cell>
        </row>
        <row r="661">
          <cell r="F661" t="str">
            <v>PREÇO UNITÁRIO  TOTAL</v>
          </cell>
          <cell r="J661">
            <v>3.14</v>
          </cell>
        </row>
        <row r="665">
          <cell r="A665" t="str">
            <v>1 A 01 150 01</v>
          </cell>
          <cell r="C665" t="str">
            <v>SERVIÇO:</v>
          </cell>
          <cell r="D665" t="str">
            <v>Rocha para britagem com perfuratriz sobre esteira</v>
          </cell>
          <cell r="F665" t="str">
            <v>PRODUÇÃO DA EQUIPE - (C):</v>
          </cell>
          <cell r="J665">
            <v>36</v>
          </cell>
          <cell r="K665" t="str">
            <v>M³</v>
          </cell>
          <cell r="M665">
            <v>19.95</v>
          </cell>
        </row>
        <row r="666">
          <cell r="F666" t="str">
            <v>UNITÁRIO</v>
          </cell>
          <cell r="H666" t="str">
            <v>C. OPERACIONAL</v>
          </cell>
        </row>
        <row r="667">
          <cell r="C667" t="str">
            <v>ÍTEM</v>
          </cell>
          <cell r="D667" t="str">
            <v>E Q U I P A M E N T O</v>
          </cell>
          <cell r="E667" t="str">
            <v>QUANT.</v>
          </cell>
          <cell r="F667" t="str">
            <v>PROD</v>
          </cell>
          <cell r="G667" t="str">
            <v>IMPROD</v>
          </cell>
          <cell r="H667" t="str">
            <v>PROD</v>
          </cell>
          <cell r="I667" t="str">
            <v>IMPROD</v>
          </cell>
          <cell r="J667" t="str">
            <v>CUSTO HORÁRIO</v>
          </cell>
        </row>
        <row r="668">
          <cell r="C668" t="str">
            <v>E010</v>
          </cell>
          <cell r="D668" t="str">
            <v>Carregadeira de Pneus : Caterpillar : 950H -  3,3 m3</v>
          </cell>
          <cell r="E668">
            <v>1</v>
          </cell>
          <cell r="F668">
            <v>0.35</v>
          </cell>
          <cell r="G668">
            <v>0.65</v>
          </cell>
          <cell r="H668">
            <v>180.79</v>
          </cell>
          <cell r="I668">
            <v>22.39</v>
          </cell>
          <cell r="J668">
            <v>77.83</v>
          </cell>
        </row>
        <row r="669">
          <cell r="C669" t="str">
            <v>E203</v>
          </cell>
          <cell r="D669" t="str">
            <v xml:space="preserve">Compressor de Ar : Atlas Copco : XA 360 SD -  762 PCM </v>
          </cell>
          <cell r="E669">
            <v>1</v>
          </cell>
          <cell r="F669">
            <v>1</v>
          </cell>
          <cell r="G669">
            <v>0</v>
          </cell>
          <cell r="H669">
            <v>107</v>
          </cell>
          <cell r="I669">
            <v>17.27</v>
          </cell>
          <cell r="J669">
            <v>107</v>
          </cell>
        </row>
        <row r="670">
          <cell r="C670" t="str">
            <v>E204</v>
          </cell>
          <cell r="D670" t="str">
            <v xml:space="preserve"> Martelete : Atlas Copco : RH658-6L -  perfuratriz manual</v>
          </cell>
          <cell r="E670">
            <v>1</v>
          </cell>
          <cell r="F670">
            <v>1</v>
          </cell>
          <cell r="G670">
            <v>0</v>
          </cell>
          <cell r="H670">
            <v>16.059999999999999</v>
          </cell>
          <cell r="I670">
            <v>15.36</v>
          </cell>
          <cell r="J670">
            <v>16.059999999999999</v>
          </cell>
        </row>
        <row r="671">
          <cell r="C671" t="str">
            <v>E205</v>
          </cell>
          <cell r="D671" t="str">
            <v>Perfuratriz sobre Esteiras : Atlas Copco : ROC 442PC - Crawler Drill</v>
          </cell>
          <cell r="E671">
            <v>1</v>
          </cell>
          <cell r="F671">
            <v>1</v>
          </cell>
          <cell r="G671">
            <v>0</v>
          </cell>
          <cell r="H671">
            <v>55.94</v>
          </cell>
          <cell r="I671">
            <v>17.27</v>
          </cell>
          <cell r="J671">
            <v>55.94</v>
          </cell>
        </row>
        <row r="672">
          <cell r="C672" t="str">
            <v>E433</v>
          </cell>
          <cell r="D672" t="str">
            <v>(*) Caminhão Basculante : Volvo BM : NL-10-320  6x4 -  para rocha  18 t</v>
          </cell>
          <cell r="E672">
            <v>1</v>
          </cell>
          <cell r="F672">
            <v>1</v>
          </cell>
          <cell r="G672">
            <v>0</v>
          </cell>
          <cell r="H672">
            <v>186.3</v>
          </cell>
          <cell r="I672">
            <v>20.47</v>
          </cell>
          <cell r="J672">
            <v>186.3</v>
          </cell>
        </row>
        <row r="673">
          <cell r="D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</row>
        <row r="674">
          <cell r="D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</row>
        <row r="675">
          <cell r="F675" t="str">
            <v>CUSTO HORÁRIO DO EQUIPAMENTO - (A)</v>
          </cell>
          <cell r="J675">
            <v>443.13</v>
          </cell>
        </row>
        <row r="676">
          <cell r="C676" t="str">
            <v>ÍTEM</v>
          </cell>
          <cell r="D676" t="str">
            <v>M Ã O    D E   O B R A</v>
          </cell>
          <cell r="E676" t="str">
            <v>QUANT.</v>
          </cell>
          <cell r="F676" t="str">
            <v>SALÁRIO HORA</v>
          </cell>
          <cell r="J676" t="str">
            <v>CUSTO HORÁRIO</v>
          </cell>
        </row>
        <row r="677">
          <cell r="C677" t="str">
            <v>T512</v>
          </cell>
          <cell r="D677" t="str">
            <v>Encarregado de britagem</v>
          </cell>
          <cell r="E677">
            <v>1</v>
          </cell>
          <cell r="F677">
            <v>44.78</v>
          </cell>
          <cell r="G677" t="e">
            <v>#N/A</v>
          </cell>
          <cell r="H677" t="e">
            <v>#N/A</v>
          </cell>
          <cell r="I677" t="e">
            <v>#N/A</v>
          </cell>
          <cell r="J677">
            <v>44.78</v>
          </cell>
        </row>
        <row r="678">
          <cell r="C678" t="str">
            <v>T601</v>
          </cell>
          <cell r="D678" t="str">
            <v>Blaster</v>
          </cell>
          <cell r="E678">
            <v>1</v>
          </cell>
          <cell r="F678">
            <v>26.23</v>
          </cell>
          <cell r="G678" t="e">
            <v>#N/A</v>
          </cell>
          <cell r="H678" t="e">
            <v>#N/A</v>
          </cell>
          <cell r="I678" t="e">
            <v>#N/A</v>
          </cell>
          <cell r="J678">
            <v>26.23</v>
          </cell>
        </row>
        <row r="679">
          <cell r="C679" t="str">
            <v>T701</v>
          </cell>
          <cell r="D679" t="str">
            <v>Servente</v>
          </cell>
          <cell r="E679">
            <v>1</v>
          </cell>
          <cell r="F679">
            <v>6.99</v>
          </cell>
          <cell r="G679" t="e">
            <v>#N/A</v>
          </cell>
          <cell r="H679" t="e">
            <v>#N/A</v>
          </cell>
          <cell r="I679" t="e">
            <v>#N/A</v>
          </cell>
          <cell r="J679">
            <v>6.99</v>
          </cell>
        </row>
        <row r="680"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D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</row>
        <row r="682">
          <cell r="F682" t="str">
            <v>CUSTO HORÁRIO DE MÃO DE OBRA - (B)</v>
          </cell>
          <cell r="J682">
            <v>78</v>
          </cell>
        </row>
        <row r="683">
          <cell r="F683" t="str">
            <v>FERRAMENTAS</v>
          </cell>
          <cell r="H683">
            <v>0.15509999999999999</v>
          </cell>
          <cell r="J683">
            <v>12.09</v>
          </cell>
        </row>
        <row r="684">
          <cell r="F684" t="str">
            <v>CUSTO HORÁRIO TOTAL - (A + B)</v>
          </cell>
          <cell r="J684">
            <v>533.22</v>
          </cell>
        </row>
        <row r="685">
          <cell r="F685" t="str">
            <v>CUSTO UNITÁRIO DE EXECUÇÃO - (D)</v>
          </cell>
          <cell r="J685">
            <v>14.81</v>
          </cell>
        </row>
        <row r="686">
          <cell r="C686" t="str">
            <v>ÍTEM</v>
          </cell>
          <cell r="D686" t="str">
            <v>M A T E R I A L</v>
          </cell>
          <cell r="E686" t="str">
            <v>UNID</v>
          </cell>
          <cell r="F686" t="str">
            <v>CONSUMO</v>
          </cell>
          <cell r="H686" t="str">
            <v xml:space="preserve"> PREÇO UNITÁRIO</v>
          </cell>
          <cell r="J686" t="str">
            <v>CUSTO UNITÁRIO</v>
          </cell>
        </row>
        <row r="687">
          <cell r="C687" t="str">
            <v>M326</v>
          </cell>
          <cell r="D687" t="str">
            <v>Série de brocas S-12 D=22 mm</v>
          </cell>
          <cell r="E687" t="str">
            <v>un</v>
          </cell>
          <cell r="F687">
            <v>8.0000000000000004E-4</v>
          </cell>
          <cell r="H687">
            <v>524.01</v>
          </cell>
          <cell r="J687">
            <v>0.41</v>
          </cell>
        </row>
        <row r="688">
          <cell r="C688" t="str">
            <v>M501</v>
          </cell>
          <cell r="D688" t="str">
            <v>Dinamite a 60% (gelatina especial)</v>
          </cell>
          <cell r="E688" t="str">
            <v>kg</v>
          </cell>
          <cell r="F688">
            <v>0.42</v>
          </cell>
          <cell r="H688">
            <v>3.3</v>
          </cell>
          <cell r="J688">
            <v>1.38</v>
          </cell>
        </row>
        <row r="689">
          <cell r="C689" t="str">
            <v>M503</v>
          </cell>
          <cell r="D689" t="str">
            <v>Espoleta comum n. 8</v>
          </cell>
          <cell r="E689" t="str">
            <v>un</v>
          </cell>
          <cell r="F689">
            <v>1.2999999999999999E-2</v>
          </cell>
          <cell r="H689">
            <v>0.8</v>
          </cell>
          <cell r="J689">
            <v>0.01</v>
          </cell>
        </row>
        <row r="690">
          <cell r="C690" t="str">
            <v>M505</v>
          </cell>
          <cell r="D690" t="str">
            <v>Cordel detonante NP 10</v>
          </cell>
          <cell r="E690" t="str">
            <v>m</v>
          </cell>
          <cell r="F690">
            <v>0.8</v>
          </cell>
          <cell r="H690">
            <v>0.72</v>
          </cell>
          <cell r="J690">
            <v>0.56999999999999995</v>
          </cell>
        </row>
        <row r="691">
          <cell r="C691" t="str">
            <v>M507</v>
          </cell>
          <cell r="D691" t="str">
            <v>Retardador de cordel</v>
          </cell>
          <cell r="E691" t="str">
            <v>un</v>
          </cell>
          <cell r="F691">
            <v>0.04</v>
          </cell>
          <cell r="H691">
            <v>10</v>
          </cell>
          <cell r="J691">
            <v>0.4</v>
          </cell>
        </row>
        <row r="692">
          <cell r="C692" t="str">
            <v>M508</v>
          </cell>
          <cell r="D692" t="str">
            <v>Estopim</v>
          </cell>
          <cell r="E692" t="str">
            <v>m</v>
          </cell>
          <cell r="F692">
            <v>2.5000000000000001E-2</v>
          </cell>
          <cell r="H692">
            <v>0.8</v>
          </cell>
          <cell r="J692">
            <v>0.02</v>
          </cell>
        </row>
        <row r="693">
          <cell r="C693" t="str">
            <v>M945</v>
          </cell>
          <cell r="D693" t="str">
            <v>Haste para perfuratriz de esteira</v>
          </cell>
          <cell r="E693" t="str">
            <v>un</v>
          </cell>
          <cell r="F693">
            <v>1E-3</v>
          </cell>
          <cell r="H693">
            <v>486</v>
          </cell>
          <cell r="J693">
            <v>0.48</v>
          </cell>
        </row>
        <row r="694">
          <cell r="C694" t="str">
            <v>M946</v>
          </cell>
          <cell r="D694" t="str">
            <v>Luva para perfuratriz de esteira</v>
          </cell>
          <cell r="E694" t="str">
            <v>un</v>
          </cell>
          <cell r="F694">
            <v>1E-3</v>
          </cell>
          <cell r="H694">
            <v>223.7</v>
          </cell>
          <cell r="J694">
            <v>0.22</v>
          </cell>
        </row>
        <row r="695">
          <cell r="C695" t="str">
            <v>M947</v>
          </cell>
          <cell r="D695" t="str">
            <v>Punho para perfuratriz de esteira</v>
          </cell>
          <cell r="E695" t="str">
            <v>un</v>
          </cell>
          <cell r="F695">
            <v>8.0000000000000004E-4</v>
          </cell>
          <cell r="H695">
            <v>576</v>
          </cell>
          <cell r="J695">
            <v>0.46</v>
          </cell>
        </row>
        <row r="696">
          <cell r="C696" t="str">
            <v>M948</v>
          </cell>
          <cell r="D696" t="str">
            <v>Coroa para perfuratriz de esteira</v>
          </cell>
          <cell r="E696" t="str">
            <v>un</v>
          </cell>
          <cell r="F696">
            <v>6.9999999999999999E-4</v>
          </cell>
          <cell r="H696">
            <v>706</v>
          </cell>
          <cell r="J696">
            <v>0.49</v>
          </cell>
        </row>
        <row r="697">
          <cell r="C697" t="str">
            <v>M980</v>
          </cell>
          <cell r="D697" t="str">
            <v>Indenização de jazida</v>
          </cell>
          <cell r="E697" t="str">
            <v>m3</v>
          </cell>
          <cell r="F697">
            <v>1</v>
          </cell>
          <cell r="H697">
            <v>0.01</v>
          </cell>
          <cell r="J697">
            <v>0.01</v>
          </cell>
        </row>
        <row r="698">
          <cell r="D698">
            <v>0</v>
          </cell>
          <cell r="E698">
            <v>0</v>
          </cell>
          <cell r="H698">
            <v>0</v>
          </cell>
          <cell r="J698">
            <v>0</v>
          </cell>
        </row>
        <row r="699">
          <cell r="F699" t="str">
            <v>CUSTO TOTAL DE MATERIAL - (E)</v>
          </cell>
          <cell r="J699">
            <v>4.45</v>
          </cell>
        </row>
        <row r="700">
          <cell r="C700" t="str">
            <v>CODIGO</v>
          </cell>
          <cell r="D700" t="str">
            <v>ATIVIDADES AUXILIARES</v>
          </cell>
          <cell r="E700" t="str">
            <v>UNID</v>
          </cell>
          <cell r="F700" t="str">
            <v>QUANTIDADE</v>
          </cell>
          <cell r="H700" t="str">
            <v xml:space="preserve"> PREÇO UNITÁRIO</v>
          </cell>
          <cell r="J700" t="str">
            <v>CUSTO UNITÁRIO</v>
          </cell>
        </row>
        <row r="701">
          <cell r="C701" t="str">
            <v>1 A 01 100 01</v>
          </cell>
          <cell r="D701" t="str">
            <v>Limpeza camada vegetal em jazida com expurgo lateral (construção e restauração)</v>
          </cell>
          <cell r="E701" t="str">
            <v>m²</v>
          </cell>
          <cell r="F701">
            <v>0.7</v>
          </cell>
          <cell r="H701">
            <v>0.39</v>
          </cell>
          <cell r="J701">
            <v>0.27</v>
          </cell>
        </row>
        <row r="702">
          <cell r="C702" t="str">
            <v>1 A 01 105 01</v>
          </cell>
          <cell r="D702" t="str">
            <v>Expurgo de jazida (construção e restauração)</v>
          </cell>
          <cell r="E702" t="str">
            <v>m³</v>
          </cell>
          <cell r="F702">
            <v>0.2</v>
          </cell>
          <cell r="H702">
            <v>2.12</v>
          </cell>
          <cell r="J702">
            <v>0.42</v>
          </cell>
        </row>
        <row r="703">
          <cell r="D703">
            <v>0</v>
          </cell>
          <cell r="E703">
            <v>0</v>
          </cell>
          <cell r="H703">
            <v>0</v>
          </cell>
          <cell r="J703">
            <v>0</v>
          </cell>
        </row>
        <row r="704">
          <cell r="D704">
            <v>0</v>
          </cell>
          <cell r="E704">
            <v>0</v>
          </cell>
          <cell r="H704">
            <v>0</v>
          </cell>
          <cell r="J704">
            <v>0</v>
          </cell>
        </row>
        <row r="705">
          <cell r="D705">
            <v>0</v>
          </cell>
          <cell r="E705">
            <v>0</v>
          </cell>
          <cell r="H705">
            <v>0</v>
          </cell>
          <cell r="J705">
            <v>0</v>
          </cell>
        </row>
        <row r="706">
          <cell r="C706" t="str">
            <v>OBSERVAÇÕES:</v>
          </cell>
          <cell r="F706" t="str">
            <v>CUSTO ATIVIDADES AUXILIARES - (F)</v>
          </cell>
          <cell r="J706">
            <v>0.69</v>
          </cell>
        </row>
        <row r="707">
          <cell r="F707" t="str">
            <v>CUSTO UNITÁRIO DIRETO TOTAL</v>
          </cell>
          <cell r="J707">
            <v>19.95</v>
          </cell>
        </row>
        <row r="708">
          <cell r="F708" t="str">
            <v xml:space="preserve">BONIFICAÇÃO </v>
          </cell>
          <cell r="H708">
            <v>0</v>
          </cell>
          <cell r="J708">
            <v>0</v>
          </cell>
        </row>
        <row r="709">
          <cell r="F709" t="str">
            <v>PREÇO UNITÁRIO  TOTAL</v>
          </cell>
          <cell r="J709">
            <v>19.95</v>
          </cell>
        </row>
        <row r="713">
          <cell r="A713" t="str">
            <v>1 A 01 150 02</v>
          </cell>
          <cell r="C713" t="str">
            <v>SERVIÇO:</v>
          </cell>
          <cell r="D713" t="str">
            <v>Rocha para britagem com perfuratriz manual</v>
          </cell>
          <cell r="F713" t="str">
            <v>PRODUÇÃO DA EQUIPE - (C):</v>
          </cell>
          <cell r="J713">
            <v>22</v>
          </cell>
          <cell r="K713" t="str">
            <v>M³</v>
          </cell>
          <cell r="M713">
            <v>24.02</v>
          </cell>
        </row>
        <row r="714">
          <cell r="F714" t="str">
            <v>UNITÁRIO</v>
          </cell>
          <cell r="H714" t="str">
            <v>C. OPERACIONAL</v>
          </cell>
        </row>
        <row r="715">
          <cell r="C715" t="str">
            <v>ÍTEM</v>
          </cell>
          <cell r="D715" t="str">
            <v>E Q U I P A M E N T O</v>
          </cell>
          <cell r="E715" t="str">
            <v>QUANT.</v>
          </cell>
          <cell r="F715" t="str">
            <v>PROD</v>
          </cell>
          <cell r="G715" t="str">
            <v>IMPROD</v>
          </cell>
          <cell r="H715" t="str">
            <v>PROD</v>
          </cell>
          <cell r="I715" t="str">
            <v>IMPROD</v>
          </cell>
          <cell r="J715" t="str">
            <v>CUSTO HORÁRIO</v>
          </cell>
        </row>
        <row r="716">
          <cell r="C716" t="str">
            <v>E016</v>
          </cell>
          <cell r="D716" t="str">
            <v>Carregadeira de Pneus : Case : W-20 -  1,70 m3</v>
          </cell>
          <cell r="E716">
            <v>1</v>
          </cell>
          <cell r="F716">
            <v>0.51</v>
          </cell>
          <cell r="G716">
            <v>0.49</v>
          </cell>
          <cell r="H716">
            <v>112.51</v>
          </cell>
          <cell r="I716">
            <v>22.39</v>
          </cell>
          <cell r="J716">
            <v>68.349999999999994</v>
          </cell>
        </row>
        <row r="717">
          <cell r="C717" t="str">
            <v>E204</v>
          </cell>
          <cell r="D717" t="str">
            <v xml:space="preserve"> Martelete : Atlas Copco : RH658-6L -  perfuratriz manual</v>
          </cell>
          <cell r="E717">
            <v>4</v>
          </cell>
          <cell r="F717">
            <v>1</v>
          </cell>
          <cell r="G717">
            <v>0</v>
          </cell>
          <cell r="H717">
            <v>16.059999999999999</v>
          </cell>
          <cell r="I717">
            <v>15.36</v>
          </cell>
          <cell r="J717">
            <v>64.239999999999995</v>
          </cell>
        </row>
        <row r="718">
          <cell r="C718" t="str">
            <v>E223</v>
          </cell>
          <cell r="D718" t="str">
            <v xml:space="preserve">Compressor de Ar : Atlas Copco : XATS 176 - 360 PCM </v>
          </cell>
          <cell r="E718">
            <v>1</v>
          </cell>
          <cell r="F718">
            <v>1</v>
          </cell>
          <cell r="G718">
            <v>0</v>
          </cell>
          <cell r="H718">
            <v>64.77</v>
          </cell>
          <cell r="I718">
            <v>17.27</v>
          </cell>
          <cell r="J718">
            <v>64.77</v>
          </cell>
        </row>
        <row r="719">
          <cell r="C719" t="str">
            <v>E405</v>
          </cell>
          <cell r="D719" t="str">
            <v>Caminhão Basculante : Mercedes Benz : 2423 K - p/ rocha 8 m3 - 13 t</v>
          </cell>
          <cell r="E719">
            <v>1</v>
          </cell>
          <cell r="F719">
            <v>0.92</v>
          </cell>
          <cell r="G719">
            <v>0.08</v>
          </cell>
          <cell r="H719">
            <v>128.63</v>
          </cell>
          <cell r="I719">
            <v>20.47</v>
          </cell>
          <cell r="J719">
            <v>119.97</v>
          </cell>
        </row>
        <row r="720">
          <cell r="D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</row>
        <row r="721">
          <cell r="D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</row>
        <row r="722">
          <cell r="D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F723" t="str">
            <v>CUSTO HORÁRIO DO EQUIPAMENTO - (A)</v>
          </cell>
          <cell r="J723">
            <v>317.33</v>
          </cell>
        </row>
        <row r="724">
          <cell r="C724" t="str">
            <v>ÍTEM</v>
          </cell>
          <cell r="D724" t="str">
            <v>M Ã O    D E   O B R A</v>
          </cell>
          <cell r="E724" t="str">
            <v>QUANT.</v>
          </cell>
          <cell r="F724" t="str">
            <v>SALÁRIO HORA</v>
          </cell>
          <cell r="J724" t="str">
            <v>CUSTO HORÁRIO</v>
          </cell>
        </row>
        <row r="725">
          <cell r="C725" t="str">
            <v>T512</v>
          </cell>
          <cell r="D725" t="str">
            <v>Encarregado de britagem</v>
          </cell>
          <cell r="E725">
            <v>1</v>
          </cell>
          <cell r="F725">
            <v>44.78</v>
          </cell>
          <cell r="G725" t="e">
            <v>#N/A</v>
          </cell>
          <cell r="H725" t="e">
            <v>#N/A</v>
          </cell>
          <cell r="I725" t="e">
            <v>#N/A</v>
          </cell>
          <cell r="J725">
            <v>44.78</v>
          </cell>
        </row>
        <row r="726">
          <cell r="C726" t="str">
            <v>T601</v>
          </cell>
          <cell r="D726" t="str">
            <v>Blaster</v>
          </cell>
          <cell r="E726">
            <v>1</v>
          </cell>
          <cell r="F726">
            <v>26.23</v>
          </cell>
          <cell r="G726" t="e">
            <v>#N/A</v>
          </cell>
          <cell r="H726" t="e">
            <v>#N/A</v>
          </cell>
          <cell r="I726" t="e">
            <v>#N/A</v>
          </cell>
          <cell r="J726">
            <v>26.23</v>
          </cell>
        </row>
        <row r="727">
          <cell r="C727" t="str">
            <v>T701</v>
          </cell>
          <cell r="D727" t="str">
            <v>Servente</v>
          </cell>
          <cell r="E727">
            <v>1</v>
          </cell>
          <cell r="F727">
            <v>6.99</v>
          </cell>
          <cell r="G727" t="e">
            <v>#N/A</v>
          </cell>
          <cell r="H727" t="e">
            <v>#N/A</v>
          </cell>
          <cell r="I727" t="e">
            <v>#N/A</v>
          </cell>
          <cell r="J727">
            <v>6.99</v>
          </cell>
        </row>
        <row r="728">
          <cell r="D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</row>
        <row r="729">
          <cell r="D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</row>
        <row r="730">
          <cell r="F730" t="str">
            <v>CUSTO HORÁRIO DE MÃO DE OBRA - (B)</v>
          </cell>
          <cell r="J730">
            <v>78</v>
          </cell>
        </row>
        <row r="731">
          <cell r="F731" t="str">
            <v>FERRAMENTAS</v>
          </cell>
          <cell r="H731">
            <v>0.2051</v>
          </cell>
          <cell r="J731">
            <v>15.99</v>
          </cell>
        </row>
        <row r="732">
          <cell r="F732" t="str">
            <v>CUSTO HORÁRIO TOTAL - (A + B)</v>
          </cell>
          <cell r="J732">
            <v>411.32</v>
          </cell>
        </row>
        <row r="733">
          <cell r="F733" t="str">
            <v>CUSTO UNITÁRIO DE EXECUÇÃO - (D)</v>
          </cell>
          <cell r="J733">
            <v>18.690000000000001</v>
          </cell>
        </row>
        <row r="734">
          <cell r="C734" t="str">
            <v>ÍTEM</v>
          </cell>
          <cell r="D734" t="str">
            <v>M A T E R I A L</v>
          </cell>
          <cell r="E734" t="str">
            <v>UNID</v>
          </cell>
          <cell r="F734" t="str">
            <v>CONSUMO</v>
          </cell>
          <cell r="H734" t="str">
            <v xml:space="preserve"> PREÇO UNITÁRIO</v>
          </cell>
          <cell r="J734" t="str">
            <v>CUSTO UNITÁRIO</v>
          </cell>
        </row>
        <row r="735">
          <cell r="C735" t="str">
            <v>M326</v>
          </cell>
          <cell r="D735" t="str">
            <v>Série de brocas S-12 D=22 mm</v>
          </cell>
          <cell r="E735" t="str">
            <v>un</v>
          </cell>
          <cell r="F735">
            <v>3.0000000000000001E-3</v>
          </cell>
          <cell r="H735">
            <v>524.01</v>
          </cell>
          <cell r="J735">
            <v>1.57</v>
          </cell>
        </row>
        <row r="736">
          <cell r="C736" t="str">
            <v>M501</v>
          </cell>
          <cell r="D736" t="str">
            <v>Dinamite a 60% (gelatina especial)</v>
          </cell>
          <cell r="E736" t="str">
            <v>kg</v>
          </cell>
          <cell r="F736">
            <v>0.42</v>
          </cell>
          <cell r="H736">
            <v>3.3</v>
          </cell>
          <cell r="J736">
            <v>1.38</v>
          </cell>
        </row>
        <row r="737">
          <cell r="C737" t="str">
            <v>M503</v>
          </cell>
          <cell r="D737" t="str">
            <v>Espoleta comum n. 8</v>
          </cell>
          <cell r="E737" t="str">
            <v>un</v>
          </cell>
          <cell r="F737">
            <v>1.2999999999999999E-2</v>
          </cell>
          <cell r="H737">
            <v>0.8</v>
          </cell>
          <cell r="J737">
            <v>0.01</v>
          </cell>
        </row>
        <row r="738">
          <cell r="C738" t="str">
            <v>M505</v>
          </cell>
          <cell r="D738" t="str">
            <v>Cordel detonante NP 10</v>
          </cell>
          <cell r="E738" t="str">
            <v>m</v>
          </cell>
          <cell r="F738">
            <v>0.8</v>
          </cell>
          <cell r="H738">
            <v>0.72</v>
          </cell>
          <cell r="J738">
            <v>0.56999999999999995</v>
          </cell>
        </row>
        <row r="739">
          <cell r="C739" t="str">
            <v>M507</v>
          </cell>
          <cell r="D739" t="str">
            <v>Retardador de cordel</v>
          </cell>
          <cell r="E739" t="str">
            <v>un</v>
          </cell>
          <cell r="F739">
            <v>0.04</v>
          </cell>
          <cell r="H739">
            <v>10</v>
          </cell>
          <cell r="J739">
            <v>0.4</v>
          </cell>
        </row>
        <row r="740">
          <cell r="C740" t="str">
            <v>M508</v>
          </cell>
          <cell r="D740" t="str">
            <v>Estopim</v>
          </cell>
          <cell r="E740" t="str">
            <v>m</v>
          </cell>
          <cell r="F740">
            <v>2.5000000000000001E-2</v>
          </cell>
          <cell r="H740">
            <v>0.8</v>
          </cell>
          <cell r="J740">
            <v>0.02</v>
          </cell>
        </row>
        <row r="741">
          <cell r="C741" t="str">
            <v>M980</v>
          </cell>
          <cell r="D741" t="str">
            <v>Indenização de jazida</v>
          </cell>
          <cell r="E741" t="str">
            <v>m3</v>
          </cell>
          <cell r="F741">
            <v>1</v>
          </cell>
          <cell r="H741">
            <v>0.01</v>
          </cell>
          <cell r="J741">
            <v>0.01</v>
          </cell>
        </row>
        <row r="742">
          <cell r="D742">
            <v>0</v>
          </cell>
          <cell r="E742">
            <v>0</v>
          </cell>
          <cell r="H742">
            <v>0</v>
          </cell>
          <cell r="J742">
            <v>0</v>
          </cell>
        </row>
        <row r="743">
          <cell r="D743">
            <v>0</v>
          </cell>
          <cell r="E743">
            <v>0</v>
          </cell>
          <cell r="H743">
            <v>0</v>
          </cell>
          <cell r="J743">
            <v>0</v>
          </cell>
        </row>
        <row r="744">
          <cell r="F744" t="str">
            <v>CUSTO TOTAL DE MATERIAL - (E)</v>
          </cell>
          <cell r="J744">
            <v>3.96</v>
          </cell>
        </row>
        <row r="745">
          <cell r="C745" t="str">
            <v>CODIGO</v>
          </cell>
          <cell r="D745" t="str">
            <v>ATIVIDADES AUXILIARES</v>
          </cell>
          <cell r="E745" t="str">
            <v>UNID</v>
          </cell>
          <cell r="F745" t="str">
            <v>QUANTIDADE</v>
          </cell>
          <cell r="H745" t="str">
            <v xml:space="preserve"> PREÇO UNITÁRIO</v>
          </cell>
          <cell r="J745" t="str">
            <v>CUSTO UNITÁRIO</v>
          </cell>
        </row>
        <row r="746">
          <cell r="C746" t="str">
            <v>1 A 01 100 02</v>
          </cell>
          <cell r="D746" t="str">
            <v>Limpeza de camada vegetal em jazida (conservação)</v>
          </cell>
          <cell r="E746" t="str">
            <v>m²</v>
          </cell>
          <cell r="F746">
            <v>0.7</v>
          </cell>
          <cell r="H746">
            <v>0.77</v>
          </cell>
          <cell r="J746">
            <v>0.53</v>
          </cell>
        </row>
        <row r="747">
          <cell r="C747" t="str">
            <v>1 A 01 105 02</v>
          </cell>
          <cell r="D747" t="str">
            <v>Expurgo de jazida (conservação)</v>
          </cell>
          <cell r="E747" t="str">
            <v>m³</v>
          </cell>
          <cell r="F747">
            <v>0.2</v>
          </cell>
          <cell r="H747">
            <v>4.2</v>
          </cell>
          <cell r="J747">
            <v>0.84</v>
          </cell>
        </row>
        <row r="748">
          <cell r="D748">
            <v>0</v>
          </cell>
          <cell r="E748">
            <v>0</v>
          </cell>
          <cell r="H748">
            <v>0</v>
          </cell>
          <cell r="J748">
            <v>0</v>
          </cell>
        </row>
        <row r="749">
          <cell r="D749">
            <v>0</v>
          </cell>
          <cell r="E749">
            <v>0</v>
          </cell>
          <cell r="H749">
            <v>0</v>
          </cell>
          <cell r="J749">
            <v>0</v>
          </cell>
        </row>
        <row r="750">
          <cell r="D750">
            <v>0</v>
          </cell>
          <cell r="E750">
            <v>0</v>
          </cell>
          <cell r="H750">
            <v>0</v>
          </cell>
          <cell r="J750">
            <v>0</v>
          </cell>
        </row>
        <row r="751">
          <cell r="C751" t="str">
            <v>OBSERVAÇÕES:</v>
          </cell>
          <cell r="F751" t="str">
            <v>CUSTO ATIVIDADES AUXILIARES - (F)</v>
          </cell>
          <cell r="J751">
            <v>1.37</v>
          </cell>
        </row>
        <row r="752">
          <cell r="F752" t="str">
            <v>CUSTO UNITÁRIO DIRETO TOTAL</v>
          </cell>
          <cell r="J752">
            <v>24.02</v>
          </cell>
        </row>
        <row r="753">
          <cell r="F753" t="str">
            <v xml:space="preserve">BONIFICAÇÃO </v>
          </cell>
          <cell r="H753">
            <v>0</v>
          </cell>
          <cell r="J753">
            <v>0</v>
          </cell>
        </row>
        <row r="754">
          <cell r="F754" t="str">
            <v>PREÇO UNITÁRIO  TOTAL</v>
          </cell>
          <cell r="J754">
            <v>24.02</v>
          </cell>
        </row>
        <row r="758">
          <cell r="A758" t="str">
            <v>1 A 01 155 01</v>
          </cell>
          <cell r="C758" t="str">
            <v>SERVIÇO:</v>
          </cell>
          <cell r="D758" t="str">
            <v>Rachão e pedra-de-mão produzidos - (construção e restauração).</v>
          </cell>
          <cell r="F758" t="str">
            <v>PRODUÇÃO DA EQUIPE - (C):</v>
          </cell>
          <cell r="J758">
            <v>66</v>
          </cell>
          <cell r="K758" t="str">
            <v>m³</v>
          </cell>
          <cell r="M758">
            <v>19.53</v>
          </cell>
        </row>
        <row r="759">
          <cell r="F759" t="str">
            <v>UNITÁRIO</v>
          </cell>
          <cell r="H759" t="str">
            <v>C. OPERACIONAL</v>
          </cell>
        </row>
        <row r="760">
          <cell r="C760" t="str">
            <v>ÍTEM</v>
          </cell>
          <cell r="D760" t="str">
            <v>E Q U I P A M E N T O</v>
          </cell>
          <cell r="E760" t="str">
            <v>QUANT.</v>
          </cell>
          <cell r="F760" t="str">
            <v>PROD</v>
          </cell>
          <cell r="G760" t="str">
            <v>IMPROD</v>
          </cell>
          <cell r="H760" t="str">
            <v>PROD</v>
          </cell>
          <cell r="I760" t="str">
            <v>IMPROD</v>
          </cell>
          <cell r="J760" t="str">
            <v>CUSTO HORÁRIO</v>
          </cell>
        </row>
        <row r="761">
          <cell r="C761" t="str">
            <v>E010</v>
          </cell>
          <cell r="D761" t="str">
            <v>Carregadeira de Pneus : Caterpillar : 950H -  3,3 m3</v>
          </cell>
          <cell r="E761">
            <v>1</v>
          </cell>
          <cell r="F761">
            <v>0.24</v>
          </cell>
          <cell r="G761">
            <v>0.76</v>
          </cell>
          <cell r="H761">
            <v>180.79</v>
          </cell>
          <cell r="I761">
            <v>22.39</v>
          </cell>
          <cell r="J761">
            <v>60.4</v>
          </cell>
        </row>
        <row r="762">
          <cell r="C762" t="str">
            <v>E226</v>
          </cell>
          <cell r="D762" t="str">
            <v>Conjunto de Britagem - p/ rachão : FAÇO : - 80 m3/h p/ produção de rachão</v>
          </cell>
          <cell r="E762">
            <v>1</v>
          </cell>
          <cell r="F762">
            <v>1</v>
          </cell>
          <cell r="G762">
            <v>0</v>
          </cell>
          <cell r="H762">
            <v>189.82</v>
          </cell>
          <cell r="I762">
            <v>22.39</v>
          </cell>
          <cell r="J762">
            <v>189.82</v>
          </cell>
        </row>
        <row r="763">
          <cell r="C763" t="str">
            <v>E504</v>
          </cell>
          <cell r="D763" t="str">
            <v xml:space="preserve">Grupo Gerador : Heimer : GEHMB-360 - 288 KVA </v>
          </cell>
          <cell r="E763">
            <v>1</v>
          </cell>
          <cell r="F763">
            <v>1</v>
          </cell>
          <cell r="G763">
            <v>0</v>
          </cell>
          <cell r="H763">
            <v>124.91</v>
          </cell>
          <cell r="I763">
            <v>17.27</v>
          </cell>
          <cell r="J763">
            <v>124.91</v>
          </cell>
        </row>
        <row r="764">
          <cell r="D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</row>
        <row r="765">
          <cell r="D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</row>
        <row r="766">
          <cell r="D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</row>
        <row r="767">
          <cell r="D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</row>
        <row r="768">
          <cell r="F768" t="str">
            <v>CUSTO HORÁRIO DO EQUIPAMENTO - (A)</v>
          </cell>
          <cell r="J768">
            <v>375.13</v>
          </cell>
        </row>
        <row r="769">
          <cell r="C769" t="str">
            <v>ÍTEM</v>
          </cell>
          <cell r="D769" t="str">
            <v>M Ã O    D E   O B R A</v>
          </cell>
          <cell r="E769" t="str">
            <v>QUANT.</v>
          </cell>
          <cell r="F769" t="str">
            <v>SALÁRIO HORA</v>
          </cell>
          <cell r="J769" t="str">
            <v>CUSTO HORÁRIO</v>
          </cell>
        </row>
        <row r="770">
          <cell r="C770" t="str">
            <v>T512</v>
          </cell>
          <cell r="D770" t="str">
            <v>Encarregado de britagem</v>
          </cell>
          <cell r="E770">
            <v>1</v>
          </cell>
          <cell r="F770">
            <v>44.78</v>
          </cell>
          <cell r="G770" t="e">
            <v>#N/A</v>
          </cell>
          <cell r="H770" t="e">
            <v>#N/A</v>
          </cell>
          <cell r="I770" t="e">
            <v>#N/A</v>
          </cell>
          <cell r="J770">
            <v>44.78</v>
          </cell>
        </row>
        <row r="771">
          <cell r="C771" t="str">
            <v>T701</v>
          </cell>
          <cell r="D771" t="str">
            <v>Servente</v>
          </cell>
          <cell r="E771">
            <v>8</v>
          </cell>
          <cell r="F771">
            <v>6.99</v>
          </cell>
          <cell r="G771" t="e">
            <v>#N/A</v>
          </cell>
          <cell r="H771" t="e">
            <v>#N/A</v>
          </cell>
          <cell r="I771" t="e">
            <v>#N/A</v>
          </cell>
          <cell r="J771">
            <v>55.92</v>
          </cell>
        </row>
        <row r="772">
          <cell r="D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</row>
        <row r="773">
          <cell r="D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</row>
        <row r="774"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F775" t="str">
            <v>CUSTO HORÁRIO DE MÃO DE OBRA - (B)</v>
          </cell>
          <cell r="J775">
            <v>100.7</v>
          </cell>
        </row>
        <row r="776">
          <cell r="F776" t="str">
            <v>FERRAMENTAS</v>
          </cell>
          <cell r="H776">
            <v>0.2051</v>
          </cell>
          <cell r="J776">
            <v>20.65</v>
          </cell>
        </row>
        <row r="777">
          <cell r="F777" t="str">
            <v>CUSTO HORÁRIO TOTAL - (A + B)</v>
          </cell>
          <cell r="J777">
            <v>496.48</v>
          </cell>
        </row>
        <row r="778">
          <cell r="F778" t="str">
            <v>CUSTO UNITÁRIO DE EXECUÇÃO - (D)</v>
          </cell>
          <cell r="J778">
            <v>7.52</v>
          </cell>
        </row>
        <row r="779">
          <cell r="C779" t="str">
            <v>ÍTEM</v>
          </cell>
          <cell r="D779" t="str">
            <v>M A T E R I A L</v>
          </cell>
          <cell r="E779" t="str">
            <v>UNID</v>
          </cell>
          <cell r="F779" t="str">
            <v>CONSUMO</v>
          </cell>
          <cell r="H779" t="str">
            <v xml:space="preserve"> PREÇO UNITÁRIO</v>
          </cell>
          <cell r="J779" t="str">
            <v>CUSTO UNITÁRIO</v>
          </cell>
        </row>
        <row r="780">
          <cell r="D780">
            <v>0</v>
          </cell>
          <cell r="E780">
            <v>0</v>
          </cell>
          <cell r="H780">
            <v>0</v>
          </cell>
          <cell r="I780">
            <v>0</v>
          </cell>
        </row>
        <row r="781">
          <cell r="D781">
            <v>0</v>
          </cell>
          <cell r="E781">
            <v>0</v>
          </cell>
          <cell r="J781">
            <v>0</v>
          </cell>
        </row>
        <row r="782">
          <cell r="D782">
            <v>0</v>
          </cell>
          <cell r="E782">
            <v>0</v>
          </cell>
          <cell r="J782">
            <v>0</v>
          </cell>
        </row>
        <row r="783">
          <cell r="D783">
            <v>0</v>
          </cell>
          <cell r="E783">
            <v>0</v>
          </cell>
          <cell r="J783">
            <v>0</v>
          </cell>
        </row>
        <row r="784">
          <cell r="D784">
            <v>0</v>
          </cell>
          <cell r="E784">
            <v>0</v>
          </cell>
          <cell r="J784">
            <v>0</v>
          </cell>
        </row>
        <row r="785">
          <cell r="F785" t="str">
            <v>CUSTO TOTAL DE MATERIAL - (E)</v>
          </cell>
          <cell r="J785">
            <v>0</v>
          </cell>
        </row>
        <row r="786">
          <cell r="C786" t="str">
            <v>CODIGO</v>
          </cell>
          <cell r="D786" t="str">
            <v>ATIVIDADES AUXILIARES</v>
          </cell>
          <cell r="E786" t="str">
            <v>UNID</v>
          </cell>
          <cell r="F786" t="str">
            <v>QUANTIDADE</v>
          </cell>
          <cell r="H786" t="str">
            <v xml:space="preserve"> PREÇO UNITÁRIO</v>
          </cell>
          <cell r="J786" t="str">
            <v>CUSTO UNITÁRIO</v>
          </cell>
        </row>
        <row r="787">
          <cell r="C787" t="str">
            <v>1 A 00 964 00</v>
          </cell>
          <cell r="D787" t="str">
            <v>Peças de desgaste britador produção de rachão</v>
          </cell>
          <cell r="E787" t="str">
            <v>cjh</v>
          </cell>
          <cell r="F787">
            <v>1.52E-2</v>
          </cell>
          <cell r="H787">
            <v>42.6</v>
          </cell>
          <cell r="J787">
            <v>0.64</v>
          </cell>
        </row>
        <row r="788">
          <cell r="C788" t="str">
            <v>1 A 01 150 01</v>
          </cell>
          <cell r="D788" t="str">
            <v>Rocha para britagem com perfuratriz sobre esteira</v>
          </cell>
          <cell r="E788" t="str">
            <v>M³</v>
          </cell>
          <cell r="F788">
            <v>0.56999999999999995</v>
          </cell>
          <cell r="H788">
            <v>19.95</v>
          </cell>
          <cell r="J788">
            <v>11.37</v>
          </cell>
        </row>
        <row r="789">
          <cell r="D789">
            <v>0</v>
          </cell>
          <cell r="E789">
            <v>0</v>
          </cell>
          <cell r="H789">
            <v>0</v>
          </cell>
          <cell r="J789">
            <v>0</v>
          </cell>
        </row>
        <row r="790">
          <cell r="D790">
            <v>0</v>
          </cell>
          <cell r="E790">
            <v>0</v>
          </cell>
          <cell r="H790">
            <v>0</v>
          </cell>
          <cell r="J790">
            <v>0</v>
          </cell>
        </row>
        <row r="791">
          <cell r="D791">
            <v>0</v>
          </cell>
          <cell r="E791">
            <v>0</v>
          </cell>
          <cell r="H791">
            <v>0</v>
          </cell>
          <cell r="J791">
            <v>0</v>
          </cell>
        </row>
        <row r="792">
          <cell r="C792" t="str">
            <v>OBSERVAÇÕES:</v>
          </cell>
          <cell r="F792" t="str">
            <v>CUSTO ATIVIDADES AUXILIARES - (F)</v>
          </cell>
          <cell r="J792">
            <v>12.01</v>
          </cell>
        </row>
        <row r="793">
          <cell r="F793" t="str">
            <v>CUSTO UNITÁRIO DIRETO TOTAL</v>
          </cell>
          <cell r="J793">
            <v>19.53</v>
          </cell>
        </row>
        <row r="794">
          <cell r="F794" t="str">
            <v xml:space="preserve">BONIFICAÇÃO </v>
          </cell>
          <cell r="H794">
            <v>0</v>
          </cell>
          <cell r="J794">
            <v>0</v>
          </cell>
        </row>
        <row r="795">
          <cell r="F795" t="str">
            <v>PREÇO UNITÁRIO  TOTAL</v>
          </cell>
          <cell r="J795">
            <v>19.53</v>
          </cell>
        </row>
        <row r="799">
          <cell r="A799" t="str">
            <v>1 A 01 155 51</v>
          </cell>
          <cell r="C799" t="str">
            <v>SERVIÇO:</v>
          </cell>
          <cell r="D799" t="str">
            <v>Rachão e pedra-de-mão produzidos - (construção e restauração).</v>
          </cell>
          <cell r="F799" t="str">
            <v>PRODUÇÃO DA EQUIPE - (C):</v>
          </cell>
          <cell r="J799">
            <v>66</v>
          </cell>
          <cell r="K799" t="str">
            <v>m³</v>
          </cell>
          <cell r="M799">
            <v>65</v>
          </cell>
        </row>
        <row r="800">
          <cell r="F800" t="str">
            <v>UNITÁRIO</v>
          </cell>
          <cell r="H800" t="str">
            <v>C. OPERACIONAL</v>
          </cell>
        </row>
        <row r="801">
          <cell r="C801" t="str">
            <v>ÍTEM</v>
          </cell>
          <cell r="D801" t="str">
            <v>E Q U I P A M E N T O</v>
          </cell>
          <cell r="E801" t="str">
            <v>QUANT.</v>
          </cell>
          <cell r="F801" t="str">
            <v>PROD</v>
          </cell>
          <cell r="G801" t="str">
            <v>IMPROD</v>
          </cell>
          <cell r="H801" t="str">
            <v>PROD</v>
          </cell>
          <cell r="I801" t="str">
            <v>IMPROD</v>
          </cell>
          <cell r="J801" t="str">
            <v>CUSTO HORÁRIO</v>
          </cell>
        </row>
        <row r="802">
          <cell r="D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</row>
        <row r="803">
          <cell r="D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</row>
        <row r="804">
          <cell r="D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</row>
        <row r="805">
          <cell r="D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D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</row>
        <row r="807">
          <cell r="D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</row>
        <row r="808">
          <cell r="D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F809" t="str">
            <v>CUSTO HORÁRIO DO EQUIPAMENTO - (A)</v>
          </cell>
          <cell r="J809">
            <v>0</v>
          </cell>
        </row>
        <row r="810">
          <cell r="C810" t="str">
            <v>ÍTEM</v>
          </cell>
          <cell r="D810" t="str">
            <v>M Ã O    D E   O B R A</v>
          </cell>
          <cell r="E810" t="str">
            <v>QUANT.</v>
          </cell>
          <cell r="F810" t="str">
            <v>SALÁRIO HORA</v>
          </cell>
          <cell r="J810" t="str">
            <v>CUSTO HORÁRIO</v>
          </cell>
        </row>
        <row r="811">
          <cell r="D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</row>
        <row r="812"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D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</row>
        <row r="814">
          <cell r="D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</row>
        <row r="815">
          <cell r="D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</row>
        <row r="816">
          <cell r="F816" t="str">
            <v>CUSTO HORÁRIO DE MÃO DE OBRA - (B)</v>
          </cell>
          <cell r="J816">
            <v>0</v>
          </cell>
        </row>
        <row r="817">
          <cell r="F817" t="str">
            <v>FERRAMENTAS</v>
          </cell>
          <cell r="H817">
            <v>0.2051</v>
          </cell>
          <cell r="J817">
            <v>0</v>
          </cell>
        </row>
        <row r="818">
          <cell r="F818" t="str">
            <v>CUSTO HORÁRIO TOTAL - (A + B)</v>
          </cell>
          <cell r="J818">
            <v>0</v>
          </cell>
        </row>
        <row r="819">
          <cell r="F819" t="str">
            <v>CUSTO UNITÁRIO DE EXECUÇÃO - (D)</v>
          </cell>
          <cell r="J819">
            <v>0</v>
          </cell>
        </row>
        <row r="820">
          <cell r="C820" t="str">
            <v>ÍTEM</v>
          </cell>
          <cell r="D820" t="str">
            <v>M A T E R I A L</v>
          </cell>
          <cell r="E820" t="str">
            <v>UNID</v>
          </cell>
          <cell r="F820" t="str">
            <v>CONSUMO</v>
          </cell>
          <cell r="H820" t="str">
            <v xml:space="preserve"> PREÇO UNITÁRIO</v>
          </cell>
          <cell r="J820" t="str">
            <v>CUSTO UNITÁRIO</v>
          </cell>
        </row>
        <row r="821">
          <cell r="C821" t="str">
            <v>M710</v>
          </cell>
          <cell r="D821" t="str">
            <v>Pedra de mão comercial com transporte até 50 km</v>
          </cell>
          <cell r="E821" t="str">
            <v>m3</v>
          </cell>
          <cell r="F821">
            <v>1</v>
          </cell>
          <cell r="H821">
            <v>65</v>
          </cell>
          <cell r="I821" t="e">
            <v>#N/A</v>
          </cell>
          <cell r="J821">
            <v>65</v>
          </cell>
        </row>
        <row r="822">
          <cell r="D822">
            <v>0</v>
          </cell>
          <cell r="E822">
            <v>0</v>
          </cell>
          <cell r="J822">
            <v>0</v>
          </cell>
        </row>
        <row r="823">
          <cell r="D823">
            <v>0</v>
          </cell>
          <cell r="E823">
            <v>0</v>
          </cell>
          <cell r="J823">
            <v>0</v>
          </cell>
        </row>
        <row r="824">
          <cell r="D824">
            <v>0</v>
          </cell>
          <cell r="E824">
            <v>0</v>
          </cell>
          <cell r="J824">
            <v>0</v>
          </cell>
        </row>
        <row r="825">
          <cell r="D825">
            <v>0</v>
          </cell>
          <cell r="E825">
            <v>0</v>
          </cell>
          <cell r="J825">
            <v>0</v>
          </cell>
        </row>
        <row r="826">
          <cell r="F826" t="str">
            <v>CUSTO TOTAL DE MATERIAL - (E)</v>
          </cell>
          <cell r="J826">
            <v>65</v>
          </cell>
        </row>
        <row r="827">
          <cell r="C827" t="str">
            <v>CODIGO</v>
          </cell>
          <cell r="D827" t="str">
            <v>ATIVIDADES AUXILIARES</v>
          </cell>
          <cell r="E827" t="str">
            <v>UNID</v>
          </cell>
          <cell r="F827" t="str">
            <v>QUANTIDADE</v>
          </cell>
          <cell r="H827" t="str">
            <v xml:space="preserve"> PREÇO UNITÁRIO</v>
          </cell>
          <cell r="J827" t="str">
            <v>CUSTO UNITÁRIO</v>
          </cell>
        </row>
        <row r="828">
          <cell r="D828">
            <v>0</v>
          </cell>
          <cell r="E828">
            <v>0</v>
          </cell>
          <cell r="H828">
            <v>0</v>
          </cell>
          <cell r="J828">
            <v>0</v>
          </cell>
        </row>
        <row r="829">
          <cell r="D829">
            <v>0</v>
          </cell>
          <cell r="E829">
            <v>0</v>
          </cell>
          <cell r="H829">
            <v>0</v>
          </cell>
          <cell r="J829">
            <v>0</v>
          </cell>
        </row>
        <row r="830">
          <cell r="D830">
            <v>0</v>
          </cell>
          <cell r="E830">
            <v>0</v>
          </cell>
          <cell r="H830">
            <v>0</v>
          </cell>
          <cell r="J830">
            <v>0</v>
          </cell>
        </row>
        <row r="831">
          <cell r="D831">
            <v>0</v>
          </cell>
          <cell r="E831">
            <v>0</v>
          </cell>
          <cell r="H831">
            <v>0</v>
          </cell>
          <cell r="J831">
            <v>0</v>
          </cell>
        </row>
        <row r="832">
          <cell r="D832">
            <v>0</v>
          </cell>
          <cell r="E832">
            <v>0</v>
          </cell>
          <cell r="H832">
            <v>0</v>
          </cell>
          <cell r="J832">
            <v>0</v>
          </cell>
        </row>
        <row r="833">
          <cell r="C833" t="str">
            <v>OBSERVAÇÕES:</v>
          </cell>
          <cell r="F833" t="str">
            <v>CUSTO ATIVIDADES AUXILIARES - (F)</v>
          </cell>
          <cell r="J833">
            <v>0</v>
          </cell>
        </row>
        <row r="834">
          <cell r="F834" t="str">
            <v>CUSTO UNITÁRIO DIRETO TOTAL</v>
          </cell>
          <cell r="J834">
            <v>65</v>
          </cell>
        </row>
        <row r="835">
          <cell r="F835" t="str">
            <v xml:space="preserve">BONIFICAÇÃO </v>
          </cell>
          <cell r="H835">
            <v>0</v>
          </cell>
          <cell r="J835">
            <v>0</v>
          </cell>
        </row>
        <row r="836">
          <cell r="F836" t="str">
            <v>PREÇO UNITÁRIO  TOTAL</v>
          </cell>
          <cell r="J836">
            <v>65</v>
          </cell>
        </row>
        <row r="840">
          <cell r="A840" t="str">
            <v>1 A 01 170 01</v>
          </cell>
          <cell r="C840" t="str">
            <v>SERVIÇO:</v>
          </cell>
          <cell r="D840" t="str">
            <v>Areia extraída com trator e carregadeira</v>
          </cell>
          <cell r="F840" t="str">
            <v>PRODUÇÃO DA EQUIPE - (C):</v>
          </cell>
          <cell r="J840">
            <v>49</v>
          </cell>
          <cell r="K840" t="str">
            <v>M³</v>
          </cell>
          <cell r="M840">
            <v>5.56</v>
          </cell>
        </row>
        <row r="841">
          <cell r="F841" t="str">
            <v>UNITÁRIO</v>
          </cell>
          <cell r="H841" t="str">
            <v>C. OPERACIONAL</v>
          </cell>
        </row>
        <row r="842">
          <cell r="C842" t="str">
            <v>ÍTEM</v>
          </cell>
          <cell r="D842" t="str">
            <v>E Q U I P A M E N T O</v>
          </cell>
          <cell r="E842" t="str">
            <v>QUANT.</v>
          </cell>
          <cell r="F842" t="str">
            <v>PROD</v>
          </cell>
          <cell r="G842" t="str">
            <v>IMPROD</v>
          </cell>
          <cell r="H842" t="str">
            <v>PROD</v>
          </cell>
          <cell r="I842" t="str">
            <v>IMPROD</v>
          </cell>
          <cell r="J842" t="str">
            <v>CUSTO HORÁRIO</v>
          </cell>
        </row>
        <row r="843">
          <cell r="C843" t="str">
            <v>E016</v>
          </cell>
          <cell r="D843" t="str">
            <v>Carregadeira de Pneus : Case : W-20 -  1,70 m3</v>
          </cell>
          <cell r="E843">
            <v>1</v>
          </cell>
          <cell r="F843">
            <v>0.42</v>
          </cell>
          <cell r="G843">
            <v>0.57999999999999996</v>
          </cell>
          <cell r="H843">
            <v>112.51</v>
          </cell>
          <cell r="I843">
            <v>22.39</v>
          </cell>
          <cell r="J843">
            <v>60.24</v>
          </cell>
        </row>
        <row r="844">
          <cell r="C844" t="str">
            <v>E063</v>
          </cell>
          <cell r="D844" t="str">
            <v xml:space="preserve"> Escavadeira Hidráulica: Caterpillar : 320DL - c/ est. - cap 600l p/ longo alcance</v>
          </cell>
          <cell r="E844">
            <v>1</v>
          </cell>
          <cell r="F844">
            <v>1</v>
          </cell>
          <cell r="G844">
            <v>0</v>
          </cell>
          <cell r="H844">
            <v>152.68</v>
          </cell>
          <cell r="I844">
            <v>22.39</v>
          </cell>
          <cell r="J844">
            <v>152.68</v>
          </cell>
        </row>
        <row r="845">
          <cell r="D845">
            <v>0</v>
          </cell>
          <cell r="H845">
            <v>0</v>
          </cell>
          <cell r="I845">
            <v>0</v>
          </cell>
          <cell r="J845">
            <v>0</v>
          </cell>
        </row>
        <row r="846">
          <cell r="D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</row>
        <row r="847">
          <cell r="D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D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</row>
        <row r="849">
          <cell r="D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</row>
        <row r="850">
          <cell r="F850" t="str">
            <v>CUSTO HORÁRIO DO EQUIPAMENTO - (A)</v>
          </cell>
          <cell r="J850">
            <v>212.92</v>
          </cell>
        </row>
        <row r="851">
          <cell r="C851" t="str">
            <v>ÍTEM</v>
          </cell>
          <cell r="D851" t="str">
            <v>M Ã O    D E   O B R A</v>
          </cell>
          <cell r="E851" t="str">
            <v>QUANT.</v>
          </cell>
          <cell r="F851" t="str">
            <v>SALÁRIO HORA</v>
          </cell>
          <cell r="J851" t="str">
            <v>CUSTO HORÁRIO</v>
          </cell>
        </row>
        <row r="852">
          <cell r="C852" t="str">
            <v>T501</v>
          </cell>
          <cell r="D852" t="str">
            <v>Encarregado de turma</v>
          </cell>
          <cell r="E852">
            <v>1</v>
          </cell>
          <cell r="F852">
            <v>21.11</v>
          </cell>
          <cell r="G852" t="e">
            <v>#N/A</v>
          </cell>
          <cell r="H852" t="e">
            <v>#N/A</v>
          </cell>
          <cell r="I852" t="e">
            <v>#N/A</v>
          </cell>
          <cell r="J852">
            <v>21.11</v>
          </cell>
        </row>
        <row r="853">
          <cell r="C853" t="str">
            <v>T701</v>
          </cell>
          <cell r="D853" t="str">
            <v>Servente</v>
          </cell>
          <cell r="E853">
            <v>4</v>
          </cell>
          <cell r="F853">
            <v>6.99</v>
          </cell>
          <cell r="G853" t="e">
            <v>#N/A</v>
          </cell>
          <cell r="H853" t="e">
            <v>#N/A</v>
          </cell>
          <cell r="I853" t="e">
            <v>#N/A</v>
          </cell>
          <cell r="J853">
            <v>27.96</v>
          </cell>
        </row>
        <row r="854">
          <cell r="D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</row>
        <row r="855"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D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</row>
        <row r="857">
          <cell r="F857" t="str">
            <v>CUSTO HORÁRIO DE MÃO DE OBRA - (B)</v>
          </cell>
          <cell r="J857">
            <v>49.07</v>
          </cell>
        </row>
        <row r="858">
          <cell r="F858" t="str">
            <v>FERRAMENTAS</v>
          </cell>
          <cell r="H858">
            <v>0.2051</v>
          </cell>
          <cell r="J858">
            <v>10.06</v>
          </cell>
        </row>
        <row r="859">
          <cell r="F859" t="str">
            <v>CUSTO HORÁRIO TOTAL - (A + B)</v>
          </cell>
          <cell r="J859">
            <v>272.05</v>
          </cell>
        </row>
        <row r="860">
          <cell r="F860" t="str">
            <v>CUSTO UNITÁRIO DE EXECUÇÃO - (D)</v>
          </cell>
          <cell r="J860">
            <v>5.55</v>
          </cell>
        </row>
        <row r="861">
          <cell r="C861" t="str">
            <v>ÍTEM</v>
          </cell>
          <cell r="D861" t="str">
            <v>M A T E R I A L</v>
          </cell>
          <cell r="E861" t="str">
            <v>UNID</v>
          </cell>
          <cell r="F861" t="str">
            <v>CONSUMO</v>
          </cell>
          <cell r="H861" t="str">
            <v xml:space="preserve"> PREÇO UNITÁRIO</v>
          </cell>
          <cell r="J861" t="str">
            <v>CUSTO UNITÁRIO</v>
          </cell>
        </row>
        <row r="862">
          <cell r="C862" t="str">
            <v>M980</v>
          </cell>
          <cell r="D862" t="str">
            <v>Indenização de jazida</v>
          </cell>
          <cell r="E862" t="str">
            <v>m3</v>
          </cell>
          <cell r="F862">
            <v>1</v>
          </cell>
          <cell r="H862">
            <v>0.01</v>
          </cell>
          <cell r="J862">
            <v>0.01</v>
          </cell>
        </row>
        <row r="863">
          <cell r="D863">
            <v>0</v>
          </cell>
          <cell r="E863">
            <v>0</v>
          </cell>
          <cell r="H863">
            <v>0</v>
          </cell>
          <cell r="J863">
            <v>0</v>
          </cell>
        </row>
        <row r="864">
          <cell r="D864">
            <v>0</v>
          </cell>
          <cell r="E864">
            <v>0</v>
          </cell>
          <cell r="H864">
            <v>0</v>
          </cell>
          <cell r="J864">
            <v>0</v>
          </cell>
        </row>
        <row r="865">
          <cell r="D865">
            <v>0</v>
          </cell>
          <cell r="E865">
            <v>0</v>
          </cell>
          <cell r="H865">
            <v>0</v>
          </cell>
          <cell r="J865">
            <v>0</v>
          </cell>
        </row>
        <row r="866">
          <cell r="D866">
            <v>0</v>
          </cell>
          <cell r="E866">
            <v>0</v>
          </cell>
          <cell r="H866">
            <v>0</v>
          </cell>
          <cell r="J866">
            <v>0</v>
          </cell>
        </row>
        <row r="867">
          <cell r="F867" t="str">
            <v>CUSTO TOTAL DE MATERIAL - (E)</v>
          </cell>
          <cell r="J867">
            <v>0.01</v>
          </cell>
        </row>
        <row r="868">
          <cell r="C868" t="str">
            <v>CODIGO</v>
          </cell>
          <cell r="D868" t="str">
            <v>ATIVIDADES AUXILIARES</v>
          </cell>
          <cell r="E868" t="str">
            <v>UNID</v>
          </cell>
          <cell r="F868" t="str">
            <v>QUANTIDADE</v>
          </cell>
          <cell r="H868" t="str">
            <v xml:space="preserve"> PREÇO UNITÁRIO</v>
          </cell>
          <cell r="J868" t="str">
            <v>CUSTO UNITÁRIO</v>
          </cell>
        </row>
        <row r="869">
          <cell r="D869">
            <v>0</v>
          </cell>
          <cell r="E869">
            <v>0</v>
          </cell>
          <cell r="H869">
            <v>0</v>
          </cell>
          <cell r="J869">
            <v>0</v>
          </cell>
        </row>
        <row r="870">
          <cell r="D870">
            <v>0</v>
          </cell>
          <cell r="E870">
            <v>0</v>
          </cell>
          <cell r="H870">
            <v>0</v>
          </cell>
          <cell r="J870">
            <v>0</v>
          </cell>
        </row>
        <row r="871">
          <cell r="D871">
            <v>0</v>
          </cell>
          <cell r="E871">
            <v>0</v>
          </cell>
          <cell r="H871">
            <v>0</v>
          </cell>
          <cell r="J871">
            <v>0</v>
          </cell>
        </row>
        <row r="872">
          <cell r="D872">
            <v>0</v>
          </cell>
          <cell r="E872">
            <v>0</v>
          </cell>
          <cell r="H872">
            <v>0</v>
          </cell>
          <cell r="J872">
            <v>0</v>
          </cell>
        </row>
        <row r="873">
          <cell r="D873">
            <v>0</v>
          </cell>
          <cell r="E873">
            <v>0</v>
          </cell>
          <cell r="H873">
            <v>0</v>
          </cell>
          <cell r="J873">
            <v>0</v>
          </cell>
        </row>
        <row r="874">
          <cell r="C874" t="str">
            <v>OBSERVAÇÕES:</v>
          </cell>
          <cell r="F874" t="str">
            <v>CUSTO ATIVIDADES AUXILIARES - (F)</v>
          </cell>
          <cell r="J874">
            <v>0</v>
          </cell>
        </row>
        <row r="875">
          <cell r="F875" t="str">
            <v>CUSTO UNITÁRIO DIRETO TOTAL</v>
          </cell>
          <cell r="J875">
            <v>5.56</v>
          </cell>
        </row>
        <row r="876">
          <cell r="F876" t="str">
            <v xml:space="preserve">BONIFICAÇÃO </v>
          </cell>
          <cell r="H876">
            <v>0</v>
          </cell>
          <cell r="J876">
            <v>0</v>
          </cell>
        </row>
        <row r="877">
          <cell r="F877" t="str">
            <v>PREÇO UNITÁRIO  TOTAL</v>
          </cell>
          <cell r="J877">
            <v>5.56</v>
          </cell>
        </row>
        <row r="881">
          <cell r="A881" t="str">
            <v>1 A 01 170 02</v>
          </cell>
          <cell r="C881" t="str">
            <v>SERVIÇO:</v>
          </cell>
          <cell r="D881" t="str">
            <v>Areia extraída com trator e carregadeira</v>
          </cell>
          <cell r="F881" t="str">
            <v>PRODUÇÃO DA EQUIPE - (C):</v>
          </cell>
          <cell r="J881">
            <v>50</v>
          </cell>
          <cell r="K881" t="str">
            <v>M³</v>
          </cell>
          <cell r="M881">
            <v>5.1100000000000003</v>
          </cell>
        </row>
        <row r="882">
          <cell r="F882" t="str">
            <v>UNITÁRIO</v>
          </cell>
          <cell r="H882" t="str">
            <v>C. OPERACIONAL</v>
          </cell>
        </row>
        <row r="883">
          <cell r="C883" t="str">
            <v>ÍTEM</v>
          </cell>
          <cell r="D883" t="str">
            <v>E Q U I P A M E N T O</v>
          </cell>
          <cell r="E883" t="str">
            <v>QUANT.</v>
          </cell>
          <cell r="F883" t="str">
            <v>PROD</v>
          </cell>
          <cell r="G883" t="str">
            <v>IMPROD</v>
          </cell>
          <cell r="H883" t="str">
            <v>PROD</v>
          </cell>
          <cell r="I883" t="str">
            <v>IMPROD</v>
          </cell>
          <cell r="J883" t="str">
            <v>CUSTO HORÁRIO</v>
          </cell>
        </row>
        <row r="884">
          <cell r="C884" t="str">
            <v>E001</v>
          </cell>
          <cell r="D884" t="str">
            <v>Trator de Esteiras : New Holland : 7D - com lâmina</v>
          </cell>
          <cell r="E884">
            <v>1</v>
          </cell>
          <cell r="F884">
            <v>0.9</v>
          </cell>
          <cell r="G884">
            <v>0.1</v>
          </cell>
          <cell r="H884">
            <v>110.01</v>
          </cell>
          <cell r="I884">
            <v>19.440000000000001</v>
          </cell>
          <cell r="J884">
            <v>100.95</v>
          </cell>
        </row>
        <row r="885">
          <cell r="C885" t="str">
            <v>E016</v>
          </cell>
          <cell r="D885" t="str">
            <v>Carregadeira de Pneus : Case : W-20 -  1,70 m3</v>
          </cell>
          <cell r="E885">
            <v>1</v>
          </cell>
          <cell r="F885">
            <v>0.9</v>
          </cell>
          <cell r="G885">
            <v>0.1</v>
          </cell>
          <cell r="H885">
            <v>112.51</v>
          </cell>
          <cell r="I885">
            <v>22.39</v>
          </cell>
          <cell r="J885">
            <v>103.49</v>
          </cell>
        </row>
        <row r="886">
          <cell r="D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D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</row>
        <row r="888">
          <cell r="D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</row>
        <row r="889">
          <cell r="D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D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</row>
        <row r="891">
          <cell r="F891" t="str">
            <v>CUSTO HORÁRIO DO EQUIPAMENTO - (A)</v>
          </cell>
          <cell r="J891">
            <v>204.44</v>
          </cell>
        </row>
        <row r="892">
          <cell r="C892" t="str">
            <v>ÍTEM</v>
          </cell>
          <cell r="D892" t="str">
            <v>M Ã O    D E   O B R A</v>
          </cell>
          <cell r="E892" t="str">
            <v>QUANT.</v>
          </cell>
          <cell r="F892" t="str">
            <v>SALÁRIO HORA</v>
          </cell>
          <cell r="J892" t="str">
            <v>CUSTO HORÁRIO</v>
          </cell>
        </row>
        <row r="893">
          <cell r="C893" t="str">
            <v>T501</v>
          </cell>
          <cell r="D893" t="str">
            <v>Encarregado de turma</v>
          </cell>
          <cell r="E893">
            <v>1</v>
          </cell>
          <cell r="F893">
            <v>21.11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21.11</v>
          </cell>
        </row>
        <row r="894">
          <cell r="C894" t="str">
            <v>T701</v>
          </cell>
          <cell r="D894" t="str">
            <v>Servente</v>
          </cell>
          <cell r="E894">
            <v>3</v>
          </cell>
          <cell r="F894">
            <v>6.99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20.97</v>
          </cell>
        </row>
        <row r="895"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D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</row>
        <row r="898">
          <cell r="F898" t="str">
            <v>CUSTO HORÁRIO DE MÃO DE OBRA - (B)</v>
          </cell>
          <cell r="J898">
            <v>42.08</v>
          </cell>
        </row>
        <row r="899">
          <cell r="F899" t="str">
            <v>FERRAMENTAS</v>
          </cell>
          <cell r="H899">
            <v>0.2051</v>
          </cell>
          <cell r="J899">
            <v>8.6300000000000008</v>
          </cell>
        </row>
        <row r="900">
          <cell r="F900" t="str">
            <v>CUSTO HORÁRIO TOTAL - (A + B)</v>
          </cell>
          <cell r="J900">
            <v>255.15</v>
          </cell>
        </row>
        <row r="901">
          <cell r="F901" t="str">
            <v>CUSTO UNITÁRIO DE EXECUÇÃO - (D)</v>
          </cell>
          <cell r="J901">
            <v>5.0999999999999996</v>
          </cell>
        </row>
        <row r="902">
          <cell r="C902" t="str">
            <v>ÍTEM</v>
          </cell>
          <cell r="D902" t="str">
            <v>M A T E R I A L</v>
          </cell>
          <cell r="E902" t="str">
            <v>UNID</v>
          </cell>
          <cell r="F902" t="str">
            <v>CONSUMO</v>
          </cell>
          <cell r="H902" t="str">
            <v xml:space="preserve"> PREÇO UNITÁRIO</v>
          </cell>
          <cell r="J902" t="str">
            <v>CUSTO UNITÁRIO</v>
          </cell>
        </row>
        <row r="903">
          <cell r="C903" t="str">
            <v>M980</v>
          </cell>
          <cell r="D903" t="str">
            <v>Indenização de jazida</v>
          </cell>
          <cell r="E903" t="str">
            <v>m3</v>
          </cell>
          <cell r="F903">
            <v>1</v>
          </cell>
          <cell r="H903">
            <v>0.01</v>
          </cell>
          <cell r="J903">
            <v>0.01</v>
          </cell>
        </row>
        <row r="904">
          <cell r="D904">
            <v>0</v>
          </cell>
          <cell r="E904">
            <v>0</v>
          </cell>
          <cell r="H904">
            <v>0</v>
          </cell>
          <cell r="J904">
            <v>0</v>
          </cell>
        </row>
        <row r="905">
          <cell r="D905">
            <v>0</v>
          </cell>
          <cell r="E905">
            <v>0</v>
          </cell>
          <cell r="H905">
            <v>0</v>
          </cell>
          <cell r="J905">
            <v>0</v>
          </cell>
        </row>
        <row r="906">
          <cell r="D906">
            <v>0</v>
          </cell>
          <cell r="E906">
            <v>0</v>
          </cell>
          <cell r="H906">
            <v>0</v>
          </cell>
          <cell r="J906">
            <v>0</v>
          </cell>
        </row>
        <row r="907">
          <cell r="D907">
            <v>0</v>
          </cell>
          <cell r="E907">
            <v>0</v>
          </cell>
          <cell r="H907">
            <v>0</v>
          </cell>
          <cell r="J907">
            <v>0</v>
          </cell>
        </row>
        <row r="908">
          <cell r="F908" t="str">
            <v>CUSTO TOTAL DE MATERIAL - (E)</v>
          </cell>
          <cell r="J908">
            <v>0.01</v>
          </cell>
        </row>
        <row r="909">
          <cell r="C909" t="str">
            <v>CODIGO</v>
          </cell>
          <cell r="D909" t="str">
            <v>ATIVIDADES AUXILIARES</v>
          </cell>
          <cell r="E909" t="str">
            <v>UNID</v>
          </cell>
          <cell r="F909" t="str">
            <v>QUANTIDADE</v>
          </cell>
          <cell r="H909" t="str">
            <v xml:space="preserve"> PREÇO UNITÁRIO</v>
          </cell>
          <cell r="J909" t="str">
            <v>CUSTO UNITÁRIO</v>
          </cell>
        </row>
        <row r="910">
          <cell r="D910">
            <v>0</v>
          </cell>
          <cell r="E910">
            <v>0</v>
          </cell>
          <cell r="H910">
            <v>0</v>
          </cell>
          <cell r="J910">
            <v>0</v>
          </cell>
        </row>
        <row r="911">
          <cell r="D911">
            <v>0</v>
          </cell>
          <cell r="E911">
            <v>0</v>
          </cell>
          <cell r="H911">
            <v>0</v>
          </cell>
          <cell r="J911">
            <v>0</v>
          </cell>
        </row>
        <row r="912">
          <cell r="D912">
            <v>0</v>
          </cell>
          <cell r="E912">
            <v>0</v>
          </cell>
          <cell r="H912">
            <v>0</v>
          </cell>
          <cell r="J912">
            <v>0</v>
          </cell>
        </row>
        <row r="913">
          <cell r="D913">
            <v>0</v>
          </cell>
          <cell r="E913">
            <v>0</v>
          </cell>
          <cell r="H913">
            <v>0</v>
          </cell>
          <cell r="J913">
            <v>0</v>
          </cell>
        </row>
        <row r="914">
          <cell r="D914">
            <v>0</v>
          </cell>
          <cell r="E914">
            <v>0</v>
          </cell>
          <cell r="H914">
            <v>0</v>
          </cell>
          <cell r="J914">
            <v>0</v>
          </cell>
        </row>
        <row r="915">
          <cell r="C915" t="str">
            <v>OBSERVAÇÕES:</v>
          </cell>
          <cell r="F915" t="str">
            <v>CUSTO ATIVIDADES AUXILIARES - (F)</v>
          </cell>
          <cell r="J915">
            <v>0</v>
          </cell>
        </row>
        <row r="916">
          <cell r="F916" t="str">
            <v>CUSTO UNITÁRIO DIRETO TOTAL</v>
          </cell>
          <cell r="J916">
            <v>5.1100000000000003</v>
          </cell>
        </row>
        <row r="917">
          <cell r="F917" t="str">
            <v xml:space="preserve">BONIFICAÇÃO </v>
          </cell>
          <cell r="H917">
            <v>0</v>
          </cell>
          <cell r="J917">
            <v>0</v>
          </cell>
        </row>
        <row r="918">
          <cell r="F918" t="str">
            <v>PREÇO UNITÁRIO  TOTAL</v>
          </cell>
          <cell r="J918">
            <v>5.1100000000000003</v>
          </cell>
        </row>
        <row r="922">
          <cell r="A922" t="str">
            <v>1 A 01 200 01</v>
          </cell>
          <cell r="C922" t="str">
            <v>SERVIÇO:</v>
          </cell>
          <cell r="D922" t="str">
            <v>Brita produzida em central de britagem de 80 m3/h</v>
          </cell>
          <cell r="F922" t="str">
            <v>PRODUÇÃO DA EQUIPE - (C):</v>
          </cell>
          <cell r="J922">
            <v>52</v>
          </cell>
          <cell r="K922" t="str">
            <v>m³</v>
          </cell>
          <cell r="M922">
            <v>28.54</v>
          </cell>
        </row>
        <row r="923">
          <cell r="F923" t="str">
            <v>UNITÁRIO</v>
          </cell>
          <cell r="H923" t="str">
            <v>C. OPERACIONAL</v>
          </cell>
        </row>
        <row r="924">
          <cell r="C924" t="str">
            <v>ÍTEM</v>
          </cell>
          <cell r="D924" t="str">
            <v>E Q U I P A M E N T O</v>
          </cell>
          <cell r="E924" t="str">
            <v>QUANT.</v>
          </cell>
          <cell r="F924" t="str">
            <v>PROD</v>
          </cell>
          <cell r="G924" t="str">
            <v>IMPROD</v>
          </cell>
          <cell r="H924" t="str">
            <v>PROD</v>
          </cell>
          <cell r="I924" t="str">
            <v>IMPROD</v>
          </cell>
          <cell r="J924" t="str">
            <v>CUSTO HORÁRIO</v>
          </cell>
        </row>
        <row r="925">
          <cell r="C925" t="str">
            <v>E010</v>
          </cell>
          <cell r="D925" t="str">
            <v>Carregadeira de Pneus : Caterpillar : 950H -  3,3 m3</v>
          </cell>
          <cell r="E925">
            <v>1</v>
          </cell>
          <cell r="F925">
            <v>0.24</v>
          </cell>
          <cell r="G925">
            <v>0.76</v>
          </cell>
          <cell r="H925">
            <v>180.79</v>
          </cell>
          <cell r="I925">
            <v>22.39</v>
          </cell>
          <cell r="J925">
            <v>60.4</v>
          </cell>
        </row>
        <row r="926">
          <cell r="C926" t="str">
            <v>E225</v>
          </cell>
          <cell r="D926" t="str">
            <v>Conjunto de Britagem: FAÇO - 80 m3/h</v>
          </cell>
          <cell r="E926">
            <v>1</v>
          </cell>
          <cell r="F926">
            <v>1</v>
          </cell>
          <cell r="G926">
            <v>0</v>
          </cell>
          <cell r="H926">
            <v>484.34</v>
          </cell>
          <cell r="I926">
            <v>22.39</v>
          </cell>
          <cell r="J926">
            <v>484.34</v>
          </cell>
        </row>
        <row r="927">
          <cell r="C927" t="str">
            <v>E504</v>
          </cell>
          <cell r="D927" t="str">
            <v xml:space="preserve">Grupo Gerador : Heimer : GEHMB-360 - 288 KVA </v>
          </cell>
          <cell r="E927">
            <v>1</v>
          </cell>
          <cell r="F927">
            <v>1</v>
          </cell>
          <cell r="G927">
            <v>0</v>
          </cell>
          <cell r="H927">
            <v>124.91</v>
          </cell>
          <cell r="I927">
            <v>17.27</v>
          </cell>
          <cell r="J927">
            <v>124.91</v>
          </cell>
        </row>
        <row r="928">
          <cell r="D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</row>
        <row r="929">
          <cell r="D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</row>
        <row r="930">
          <cell r="F930" t="str">
            <v>CUSTO HORÁRIO DO EQUIPAMENTO - (A)</v>
          </cell>
          <cell r="J930">
            <v>669.65</v>
          </cell>
        </row>
        <row r="931">
          <cell r="C931" t="str">
            <v>ÍTEM</v>
          </cell>
          <cell r="D931" t="str">
            <v>M Ã O    D E   O B R A</v>
          </cell>
          <cell r="E931" t="str">
            <v>QUANT.</v>
          </cell>
          <cell r="F931" t="str">
            <v>SALÁRIO HORA</v>
          </cell>
          <cell r="J931" t="str">
            <v>CUSTO HORÁRIO</v>
          </cell>
        </row>
        <row r="932">
          <cell r="C932" t="str">
            <v>T512</v>
          </cell>
          <cell r="D932" t="str">
            <v>Encarregado de britagem</v>
          </cell>
          <cell r="E932">
            <v>1</v>
          </cell>
          <cell r="F932">
            <v>44.78</v>
          </cell>
          <cell r="G932" t="e">
            <v>#N/A</v>
          </cell>
          <cell r="H932" t="e">
            <v>#N/A</v>
          </cell>
          <cell r="I932" t="e">
            <v>#N/A</v>
          </cell>
          <cell r="J932">
            <v>44.78</v>
          </cell>
        </row>
        <row r="933">
          <cell r="C933" t="str">
            <v>T701</v>
          </cell>
          <cell r="D933" t="str">
            <v>Servente</v>
          </cell>
          <cell r="E933">
            <v>8</v>
          </cell>
          <cell r="F933">
            <v>6.99</v>
          </cell>
          <cell r="G933" t="e">
            <v>#N/A</v>
          </cell>
          <cell r="H933" t="e">
            <v>#N/A</v>
          </cell>
          <cell r="I933" t="e">
            <v>#N/A</v>
          </cell>
          <cell r="J933">
            <v>55.92</v>
          </cell>
        </row>
        <row r="934"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D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</row>
        <row r="936">
          <cell r="D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</row>
        <row r="937">
          <cell r="F937" t="str">
            <v>CUSTO HORÁRIO DE MÃO DE OBRA - (B)</v>
          </cell>
          <cell r="J937">
            <v>100.7</v>
          </cell>
        </row>
        <row r="938">
          <cell r="F938" t="str">
            <v>FERRAMENTAS</v>
          </cell>
          <cell r="H938">
            <v>0.05</v>
          </cell>
          <cell r="J938">
            <v>5.03</v>
          </cell>
        </row>
        <row r="939">
          <cell r="F939" t="str">
            <v>CUSTO HORÁRIO TOTAL - (A + B)</v>
          </cell>
          <cell r="J939">
            <v>775.38</v>
          </cell>
        </row>
        <row r="940">
          <cell r="F940" t="str">
            <v>CUSTO UNITÁRIO DE EXECUÇÃO - (D)</v>
          </cell>
          <cell r="J940">
            <v>14.91</v>
          </cell>
        </row>
        <row r="941">
          <cell r="C941" t="str">
            <v>ÍTEM</v>
          </cell>
          <cell r="D941" t="str">
            <v>M A T E R I A L</v>
          </cell>
          <cell r="E941" t="str">
            <v>UNID</v>
          </cell>
          <cell r="F941" t="str">
            <v>CONSUMO</v>
          </cell>
          <cell r="H941" t="str">
            <v xml:space="preserve"> PREÇO UNITÁRIO</v>
          </cell>
          <cell r="J941" t="str">
            <v>CUSTO UNITÁRIO</v>
          </cell>
        </row>
        <row r="942">
          <cell r="D942">
            <v>0</v>
          </cell>
          <cell r="E942">
            <v>0</v>
          </cell>
          <cell r="F942">
            <v>350</v>
          </cell>
          <cell r="H942">
            <v>0</v>
          </cell>
          <cell r="I942">
            <v>0</v>
          </cell>
          <cell r="J942">
            <v>0</v>
          </cell>
        </row>
        <row r="943">
          <cell r="D943">
            <v>0</v>
          </cell>
          <cell r="E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D944">
            <v>0</v>
          </cell>
          <cell r="E944">
            <v>0</v>
          </cell>
          <cell r="H944">
            <v>0</v>
          </cell>
          <cell r="I944">
            <v>0</v>
          </cell>
          <cell r="J944">
            <v>0</v>
          </cell>
        </row>
        <row r="945">
          <cell r="D945">
            <v>0</v>
          </cell>
          <cell r="E945">
            <v>0</v>
          </cell>
          <cell r="H945">
            <v>0</v>
          </cell>
          <cell r="I945">
            <v>0</v>
          </cell>
          <cell r="J945">
            <v>0</v>
          </cell>
        </row>
        <row r="946">
          <cell r="D946">
            <v>0</v>
          </cell>
          <cell r="E946">
            <v>0</v>
          </cell>
          <cell r="H946">
            <v>0</v>
          </cell>
          <cell r="I946">
            <v>0</v>
          </cell>
          <cell r="J946">
            <v>0</v>
          </cell>
        </row>
        <row r="947">
          <cell r="F947" t="str">
            <v>CUSTO TOTAL DE MATERIAL - (E)</v>
          </cell>
          <cell r="J947">
            <v>0</v>
          </cell>
        </row>
        <row r="948">
          <cell r="C948" t="str">
            <v>CODIGO</v>
          </cell>
          <cell r="D948" t="str">
            <v>ATIVIDADES AUXILIARES</v>
          </cell>
          <cell r="E948" t="str">
            <v>UNID</v>
          </cell>
          <cell r="F948" t="str">
            <v>QUANTIDADE</v>
          </cell>
          <cell r="H948" t="str">
            <v xml:space="preserve"> PREÇO UNITÁRIO</v>
          </cell>
          <cell r="J948" t="str">
            <v>CUSTO UNITÁRIO</v>
          </cell>
        </row>
        <row r="949">
          <cell r="C949" t="str">
            <v>1 A 00 963 00</v>
          </cell>
          <cell r="D949" t="str">
            <v>Peças de Desgaste do Britador 80m3/h</v>
          </cell>
          <cell r="E949" t="str">
            <v>cjh</v>
          </cell>
          <cell r="F949">
            <v>1.52E-2</v>
          </cell>
          <cell r="H949">
            <v>148.97</v>
          </cell>
          <cell r="J949">
            <v>2.2599999999999998</v>
          </cell>
        </row>
        <row r="950">
          <cell r="C950" t="str">
            <v>1 A 01 150 01</v>
          </cell>
          <cell r="D950" t="str">
            <v>Rocha para britagem com perfuratriz sobre esteira</v>
          </cell>
          <cell r="E950" t="str">
            <v>M³</v>
          </cell>
          <cell r="F950">
            <v>0.56999999999999995</v>
          </cell>
          <cell r="H950">
            <v>19.95</v>
          </cell>
          <cell r="J950">
            <v>11.37</v>
          </cell>
        </row>
        <row r="951">
          <cell r="D951">
            <v>0</v>
          </cell>
          <cell r="E951">
            <v>0</v>
          </cell>
          <cell r="H951">
            <v>0</v>
          </cell>
          <cell r="J951">
            <v>0</v>
          </cell>
        </row>
        <row r="952">
          <cell r="D952">
            <v>0</v>
          </cell>
          <cell r="E952">
            <v>0</v>
          </cell>
          <cell r="H952">
            <v>0</v>
          </cell>
          <cell r="J952">
            <v>0</v>
          </cell>
        </row>
        <row r="953">
          <cell r="D953">
            <v>0</v>
          </cell>
          <cell r="E953">
            <v>0</v>
          </cell>
          <cell r="H953">
            <v>0</v>
          </cell>
          <cell r="J953">
            <v>0</v>
          </cell>
        </row>
        <row r="954">
          <cell r="C954" t="str">
            <v>OBSERVAÇÕES:</v>
          </cell>
          <cell r="F954" t="str">
            <v>CUSTO ATIVIDADES AUXILIARES - (F)</v>
          </cell>
          <cell r="J954">
            <v>13.63</v>
          </cell>
        </row>
        <row r="955">
          <cell r="F955" t="str">
            <v>CUSTO UNITÁRIO DIRETO TOTAL</v>
          </cell>
          <cell r="J955">
            <v>28.54</v>
          </cell>
        </row>
        <row r="956">
          <cell r="F956" t="str">
            <v xml:space="preserve">BONIFICAÇÃO </v>
          </cell>
          <cell r="H956">
            <v>0</v>
          </cell>
          <cell r="J956">
            <v>0</v>
          </cell>
        </row>
        <row r="957">
          <cell r="F957" t="str">
            <v>PREÇO UNITÁRIO  TOTAL</v>
          </cell>
          <cell r="J957">
            <v>28.54</v>
          </cell>
        </row>
        <row r="961">
          <cell r="A961" t="str">
            <v>1 A 01 200 02</v>
          </cell>
          <cell r="C961" t="str">
            <v>SERVIÇO:</v>
          </cell>
          <cell r="D961" t="str">
            <v>Brita produzida em central de britagem de 30 m3/h</v>
          </cell>
          <cell r="F961" t="str">
            <v>PRODUÇÃO DA EQUIPE - (C):</v>
          </cell>
          <cell r="J961">
            <v>25</v>
          </cell>
          <cell r="K961" t="str">
            <v>M³</v>
          </cell>
          <cell r="M961">
            <v>43.01</v>
          </cell>
        </row>
        <row r="962">
          <cell r="F962" t="str">
            <v>UNITÁRIO</v>
          </cell>
          <cell r="H962" t="str">
            <v>C. OPERACIONAL</v>
          </cell>
        </row>
        <row r="963">
          <cell r="C963" t="str">
            <v>ÍTEM</v>
          </cell>
          <cell r="D963" t="str">
            <v>E Q U I P A M E N T O</v>
          </cell>
          <cell r="E963" t="str">
            <v>QUANT.</v>
          </cell>
          <cell r="F963" t="str">
            <v>PROD</v>
          </cell>
          <cell r="G963" t="str">
            <v>IMPROD</v>
          </cell>
          <cell r="H963" t="str">
            <v>PROD</v>
          </cell>
          <cell r="I963" t="str">
            <v>IMPROD</v>
          </cell>
          <cell r="J963" t="str">
            <v>CUSTO HORÁRIO</v>
          </cell>
        </row>
        <row r="964">
          <cell r="C964" t="str">
            <v>E016</v>
          </cell>
          <cell r="D964" t="str">
            <v>Carregadeira de Pneus : Case : W-20 -  1,70 m3</v>
          </cell>
          <cell r="E964">
            <v>1</v>
          </cell>
          <cell r="F964">
            <v>0.21</v>
          </cell>
          <cell r="G964">
            <v>0.79</v>
          </cell>
          <cell r="H964">
            <v>112.51</v>
          </cell>
          <cell r="I964">
            <v>22.39</v>
          </cell>
          <cell r="J964">
            <v>41.31</v>
          </cell>
        </row>
        <row r="965">
          <cell r="C965" t="str">
            <v>E206</v>
          </cell>
          <cell r="D965" t="str">
            <v>Conjunto de Britagem : FAÇO : L-150A - 30 m3/h</v>
          </cell>
          <cell r="E965">
            <v>1</v>
          </cell>
          <cell r="F965">
            <v>1</v>
          </cell>
          <cell r="G965">
            <v>0</v>
          </cell>
          <cell r="H965">
            <v>375.25</v>
          </cell>
          <cell r="I965">
            <v>22.39</v>
          </cell>
          <cell r="J965">
            <v>375.25</v>
          </cell>
        </row>
        <row r="966">
          <cell r="C966" t="str">
            <v>E502</v>
          </cell>
          <cell r="D966" t="str">
            <v>Grupo Gerador : Heimer : GEHM-150 - 136 / 150 KVA</v>
          </cell>
          <cell r="E966">
            <v>1</v>
          </cell>
          <cell r="F966">
            <v>1</v>
          </cell>
          <cell r="G966">
            <v>0</v>
          </cell>
          <cell r="H966">
            <v>74.709999999999994</v>
          </cell>
          <cell r="I966">
            <v>17.27</v>
          </cell>
          <cell r="J966">
            <v>74.709999999999994</v>
          </cell>
        </row>
        <row r="967">
          <cell r="D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</row>
        <row r="968">
          <cell r="D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D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</row>
        <row r="970">
          <cell r="D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</row>
        <row r="971">
          <cell r="F971" t="str">
            <v>CUSTO HORÁRIO DO EQUIPAMENTO - (A)</v>
          </cell>
          <cell r="J971">
            <v>491.27</v>
          </cell>
        </row>
        <row r="972">
          <cell r="C972" t="str">
            <v>ÍTEM</v>
          </cell>
          <cell r="D972" t="str">
            <v>M Ã O    D E   O B R A</v>
          </cell>
          <cell r="E972" t="str">
            <v>QUANT.</v>
          </cell>
          <cell r="F972" t="str">
            <v>SALÁRIO HORA</v>
          </cell>
          <cell r="J972" t="str">
            <v>CUSTO HORÁRIO</v>
          </cell>
        </row>
        <row r="973">
          <cell r="C973" t="str">
            <v>T501</v>
          </cell>
          <cell r="D973" t="str">
            <v>Encarregado de turma</v>
          </cell>
          <cell r="E973">
            <v>1</v>
          </cell>
          <cell r="F973">
            <v>21.11</v>
          </cell>
          <cell r="G973" t="e">
            <v>#N/A</v>
          </cell>
          <cell r="H973" t="e">
            <v>#N/A</v>
          </cell>
          <cell r="I973" t="e">
            <v>#N/A</v>
          </cell>
          <cell r="J973">
            <v>21.11</v>
          </cell>
        </row>
        <row r="974">
          <cell r="C974" t="str">
            <v>T701</v>
          </cell>
          <cell r="D974" t="str">
            <v>Servente</v>
          </cell>
          <cell r="E974">
            <v>8</v>
          </cell>
          <cell r="F974">
            <v>6.99</v>
          </cell>
          <cell r="G974" t="e">
            <v>#N/A</v>
          </cell>
          <cell r="H974" t="e">
            <v>#N/A</v>
          </cell>
          <cell r="I974" t="e">
            <v>#N/A</v>
          </cell>
          <cell r="J974">
            <v>55.92</v>
          </cell>
        </row>
        <row r="975">
          <cell r="D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</row>
        <row r="976">
          <cell r="D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</row>
        <row r="977"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F978" t="str">
            <v>CUSTO HORÁRIO DE MÃO DE OBRA - (B)</v>
          </cell>
          <cell r="J978">
            <v>77.03</v>
          </cell>
        </row>
        <row r="979">
          <cell r="F979" t="str">
            <v>FERRAMENTAS</v>
          </cell>
          <cell r="H979">
            <v>0.2051</v>
          </cell>
          <cell r="J979">
            <v>15.79</v>
          </cell>
        </row>
        <row r="980">
          <cell r="F980" t="str">
            <v>CUSTO HORÁRIO TOTAL - (A + B)</v>
          </cell>
          <cell r="J980">
            <v>584.09</v>
          </cell>
        </row>
        <row r="981">
          <cell r="F981" t="str">
            <v>CUSTO UNITÁRIO DE EXECUÇÃO - (D)</v>
          </cell>
          <cell r="J981">
            <v>23.36</v>
          </cell>
        </row>
        <row r="982">
          <cell r="C982" t="str">
            <v>ÍTEM</v>
          </cell>
          <cell r="D982" t="str">
            <v>M A T E R I A L</v>
          </cell>
          <cell r="E982" t="str">
            <v>UNID</v>
          </cell>
          <cell r="F982" t="str">
            <v>CONSUMO</v>
          </cell>
          <cell r="H982" t="str">
            <v xml:space="preserve"> PREÇO UNITÁRIO</v>
          </cell>
          <cell r="J982" t="str">
            <v>CUSTO UNITÁRIO</v>
          </cell>
        </row>
        <row r="983">
          <cell r="C983" t="str">
            <v>M980</v>
          </cell>
          <cell r="D983" t="str">
            <v>Indenização de jazida</v>
          </cell>
          <cell r="E983" t="str">
            <v>m3</v>
          </cell>
          <cell r="F983">
            <v>1</v>
          </cell>
          <cell r="H983">
            <v>0.01</v>
          </cell>
          <cell r="J983">
            <v>0.01</v>
          </cell>
        </row>
        <row r="984">
          <cell r="D984">
            <v>0</v>
          </cell>
          <cell r="E984">
            <v>0</v>
          </cell>
          <cell r="H984">
            <v>0</v>
          </cell>
          <cell r="J984">
            <v>0</v>
          </cell>
        </row>
        <row r="985">
          <cell r="D985">
            <v>0</v>
          </cell>
          <cell r="E985">
            <v>0</v>
          </cell>
          <cell r="H985">
            <v>0</v>
          </cell>
          <cell r="J985">
            <v>0</v>
          </cell>
        </row>
        <row r="986">
          <cell r="D986">
            <v>0</v>
          </cell>
          <cell r="E986">
            <v>0</v>
          </cell>
          <cell r="H986">
            <v>0</v>
          </cell>
          <cell r="J986">
            <v>0</v>
          </cell>
        </row>
        <row r="987">
          <cell r="D987">
            <v>0</v>
          </cell>
          <cell r="E987">
            <v>0</v>
          </cell>
          <cell r="H987">
            <v>0</v>
          </cell>
          <cell r="J987">
            <v>0</v>
          </cell>
        </row>
        <row r="988">
          <cell r="F988" t="str">
            <v>CUSTO TOTAL DE MATERIAL - (E)</v>
          </cell>
          <cell r="J988">
            <v>0.01</v>
          </cell>
        </row>
        <row r="989">
          <cell r="C989" t="str">
            <v>CODIGO</v>
          </cell>
          <cell r="D989" t="str">
            <v>ATIVIDADES AUXILIARES</v>
          </cell>
          <cell r="E989" t="str">
            <v>UNID</v>
          </cell>
          <cell r="F989" t="str">
            <v>QUANTIDADE</v>
          </cell>
          <cell r="H989" t="str">
            <v xml:space="preserve"> PREÇO UNITÁRIO</v>
          </cell>
          <cell r="J989" t="str">
            <v>CUSTO UNITÁRIO</v>
          </cell>
        </row>
        <row r="990">
          <cell r="C990" t="str">
            <v>1 A 00 963 00</v>
          </cell>
          <cell r="D990" t="str">
            <v>Peças de Desgaste do Britador 80m3/h</v>
          </cell>
          <cell r="E990" t="str">
            <v>cjh</v>
          </cell>
          <cell r="F990">
            <v>0.04</v>
          </cell>
          <cell r="H990">
            <v>148.97</v>
          </cell>
          <cell r="J990">
            <v>5.95</v>
          </cell>
        </row>
        <row r="991">
          <cell r="C991" t="str">
            <v>1 A 01 150 02</v>
          </cell>
          <cell r="D991" t="str">
            <v>Rocha para britagem com perfuratriz manual</v>
          </cell>
          <cell r="E991" t="str">
            <v>M³</v>
          </cell>
          <cell r="F991">
            <v>0.56999999999999995</v>
          </cell>
          <cell r="H991">
            <v>24.02</v>
          </cell>
          <cell r="J991">
            <v>13.69</v>
          </cell>
        </row>
        <row r="992">
          <cell r="D992">
            <v>0</v>
          </cell>
          <cell r="E992">
            <v>0</v>
          </cell>
          <cell r="H992">
            <v>0</v>
          </cell>
          <cell r="J992">
            <v>0</v>
          </cell>
        </row>
        <row r="993">
          <cell r="D993">
            <v>0</v>
          </cell>
          <cell r="E993">
            <v>0</v>
          </cell>
          <cell r="H993">
            <v>0</v>
          </cell>
          <cell r="J993">
            <v>0</v>
          </cell>
        </row>
        <row r="994">
          <cell r="D994">
            <v>0</v>
          </cell>
          <cell r="E994">
            <v>0</v>
          </cell>
          <cell r="H994">
            <v>0</v>
          </cell>
          <cell r="J994">
            <v>0</v>
          </cell>
        </row>
        <row r="995">
          <cell r="C995" t="str">
            <v>OBSERVAÇÕES:</v>
          </cell>
          <cell r="F995" t="str">
            <v>CUSTO ATIVIDADES AUXILIARES - (F)</v>
          </cell>
          <cell r="J995">
            <v>19.64</v>
          </cell>
        </row>
        <row r="996">
          <cell r="F996" t="str">
            <v>CUSTO UNITÁRIO DIRETO TOTAL</v>
          </cell>
          <cell r="J996">
            <v>43.01</v>
          </cell>
        </row>
        <row r="997">
          <cell r="F997" t="str">
            <v xml:space="preserve">BONIFICAÇÃO </v>
          </cell>
          <cell r="H997">
            <v>0</v>
          </cell>
          <cell r="J997">
            <v>0</v>
          </cell>
        </row>
        <row r="998">
          <cell r="F998" t="str">
            <v>PREÇO UNITÁRIO  TOTAL</v>
          </cell>
          <cell r="J998">
            <v>43.01</v>
          </cell>
        </row>
        <row r="1002">
          <cell r="A1002" t="str">
            <v>1 A 01 390 52</v>
          </cell>
          <cell r="C1002" t="str">
            <v>SERVIÇO:</v>
          </cell>
          <cell r="D1002" t="str">
            <v>Usinagem de CBUQ (capa de rolamento) AC/BC</v>
          </cell>
          <cell r="F1002" t="str">
            <v>PRODUÇÃO DA EQUIPE - (C):</v>
          </cell>
          <cell r="J1002">
            <v>50</v>
          </cell>
          <cell r="K1002" t="str">
            <v>T</v>
          </cell>
          <cell r="M1002">
            <v>70.39</v>
          </cell>
        </row>
        <row r="1003">
          <cell r="F1003" t="str">
            <v>UNITÁRIO</v>
          </cell>
          <cell r="H1003" t="str">
            <v>C. OPERACIONAL</v>
          </cell>
        </row>
        <row r="1004">
          <cell r="C1004" t="str">
            <v>ÍTEM</v>
          </cell>
          <cell r="D1004" t="str">
            <v>E Q U I P A M E N T O</v>
          </cell>
          <cell r="E1004" t="str">
            <v>QUANT.</v>
          </cell>
          <cell r="F1004" t="str">
            <v>PROD</v>
          </cell>
          <cell r="G1004" t="str">
            <v>IMPROD</v>
          </cell>
          <cell r="H1004" t="str">
            <v>PROD</v>
          </cell>
          <cell r="I1004" t="str">
            <v>IMPROD</v>
          </cell>
          <cell r="J1004" t="str">
            <v>CUSTO HORÁRIO</v>
          </cell>
        </row>
        <row r="1005">
          <cell r="C1005" t="str">
            <v>E010</v>
          </cell>
          <cell r="D1005" t="str">
            <v>Carregadeira de Pneus : Caterpillar : 950H -  3,3 m3</v>
          </cell>
          <cell r="E1005">
            <v>1</v>
          </cell>
          <cell r="F1005">
            <v>0.26</v>
          </cell>
          <cell r="G1005">
            <v>0.74</v>
          </cell>
          <cell r="H1005">
            <v>180.79</v>
          </cell>
          <cell r="I1005">
            <v>22.39</v>
          </cell>
          <cell r="J1005">
            <v>63.57</v>
          </cell>
        </row>
        <row r="1006">
          <cell r="C1006" t="str">
            <v>E110</v>
          </cell>
          <cell r="D1006" t="str">
            <v>Tanque de Estocagem de Asfalto : Cifali :  -  20.000 l</v>
          </cell>
          <cell r="E1006">
            <v>2</v>
          </cell>
          <cell r="F1006">
            <v>1</v>
          </cell>
          <cell r="G1006">
            <v>0</v>
          </cell>
          <cell r="H1006">
            <v>5.1100000000000003</v>
          </cell>
          <cell r="I1006">
            <v>0</v>
          </cell>
          <cell r="J1006">
            <v>10.220000000000001</v>
          </cell>
        </row>
        <row r="1007">
          <cell r="C1007" t="str">
            <v>E112</v>
          </cell>
          <cell r="D1007" t="str">
            <v xml:space="preserve">Aquecedor de Fluido Térmico : Tenge : TH III - </v>
          </cell>
          <cell r="E1007">
            <v>1</v>
          </cell>
          <cell r="F1007">
            <v>1</v>
          </cell>
          <cell r="G1007">
            <v>0</v>
          </cell>
          <cell r="H1007">
            <v>26.31</v>
          </cell>
          <cell r="I1007">
            <v>0</v>
          </cell>
          <cell r="J1007">
            <v>26.31</v>
          </cell>
        </row>
        <row r="1008">
          <cell r="C1008" t="str">
            <v>E147</v>
          </cell>
          <cell r="D1008" t="str">
            <v>Usina de Asfalto a Quente : Cifali : DMC-2 - 90/120 t/h com filtro de manga</v>
          </cell>
          <cell r="E1008">
            <v>1</v>
          </cell>
          <cell r="F1008">
            <v>1</v>
          </cell>
          <cell r="G1008">
            <v>0</v>
          </cell>
          <cell r="H1008">
            <v>309.3</v>
          </cell>
          <cell r="I1008">
            <v>23.67</v>
          </cell>
          <cell r="J1008">
            <v>309.3</v>
          </cell>
        </row>
        <row r="1009">
          <cell r="C1009" t="str">
            <v>E501</v>
          </cell>
          <cell r="D1009" t="str">
            <v>Grupo Gerador : Heimer : GEHM-40 - 36/40 KVA</v>
          </cell>
          <cell r="E1009">
            <v>1</v>
          </cell>
          <cell r="F1009">
            <v>1</v>
          </cell>
          <cell r="G1009">
            <v>0</v>
          </cell>
          <cell r="H1009">
            <v>34.1</v>
          </cell>
          <cell r="I1009">
            <v>17.27</v>
          </cell>
          <cell r="J1009">
            <v>34.1</v>
          </cell>
        </row>
        <row r="1010">
          <cell r="C1010" t="str">
            <v>E503</v>
          </cell>
          <cell r="D1010" t="str">
            <v>Grupo Gerador : Heimer : GEHM-180 - 164 / 180 KVA</v>
          </cell>
          <cell r="E1010">
            <v>1</v>
          </cell>
          <cell r="F1010">
            <v>1</v>
          </cell>
          <cell r="G1010">
            <v>0</v>
          </cell>
          <cell r="H1010">
            <v>87.13</v>
          </cell>
          <cell r="I1010">
            <v>17.27</v>
          </cell>
          <cell r="J1010">
            <v>87.13</v>
          </cell>
        </row>
        <row r="1011">
          <cell r="D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</row>
        <row r="1012">
          <cell r="F1012" t="str">
            <v>CUSTO HORÁRIO DO EQUIPAMENTO - (A)</v>
          </cell>
          <cell r="J1012">
            <v>530.63</v>
          </cell>
        </row>
        <row r="1013">
          <cell r="C1013" t="str">
            <v>ÍTEM</v>
          </cell>
          <cell r="D1013" t="str">
            <v>M Ã O    D E   O B R A</v>
          </cell>
          <cell r="E1013" t="str">
            <v>QUANT.</v>
          </cell>
          <cell r="F1013" t="str">
            <v>SALÁRIO HORA</v>
          </cell>
          <cell r="J1013" t="str">
            <v>CUSTO HORÁRIO</v>
          </cell>
        </row>
        <row r="1014">
          <cell r="C1014" t="str">
            <v>T501</v>
          </cell>
          <cell r="D1014" t="str">
            <v>Encarregado de turma</v>
          </cell>
          <cell r="E1014">
            <v>1</v>
          </cell>
          <cell r="F1014">
            <v>21.11</v>
          </cell>
          <cell r="G1014" t="e">
            <v>#N/A</v>
          </cell>
          <cell r="H1014" t="e">
            <v>#N/A</v>
          </cell>
          <cell r="I1014" t="e">
            <v>#N/A</v>
          </cell>
          <cell r="J1014">
            <v>21.11</v>
          </cell>
        </row>
        <row r="1015">
          <cell r="C1015" t="str">
            <v>T701</v>
          </cell>
          <cell r="D1015" t="str">
            <v>Servente</v>
          </cell>
          <cell r="E1015">
            <v>8</v>
          </cell>
          <cell r="F1015">
            <v>6.99</v>
          </cell>
          <cell r="G1015" t="e">
            <v>#N/A</v>
          </cell>
          <cell r="H1015" t="e">
            <v>#N/A</v>
          </cell>
          <cell r="I1015" t="e">
            <v>#N/A</v>
          </cell>
          <cell r="J1015">
            <v>55.92</v>
          </cell>
        </row>
        <row r="1016">
          <cell r="D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</row>
        <row r="1017">
          <cell r="D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</row>
        <row r="1018">
          <cell r="D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</row>
        <row r="1019">
          <cell r="F1019" t="str">
            <v>CUSTO HORÁRIO DE MÃO DE OBRA - (B)</v>
          </cell>
          <cell r="J1019">
            <v>77.03</v>
          </cell>
        </row>
        <row r="1020">
          <cell r="F1020" t="str">
            <v>FERRAMENTAS</v>
          </cell>
          <cell r="H1020">
            <v>0.2051</v>
          </cell>
          <cell r="J1020">
            <v>15.79</v>
          </cell>
        </row>
        <row r="1021">
          <cell r="F1021" t="str">
            <v>CUSTO HORÁRIO TOTAL - (A + B)</v>
          </cell>
          <cell r="J1021">
            <v>623.45000000000005</v>
          </cell>
        </row>
        <row r="1022">
          <cell r="F1022" t="str">
            <v>CUSTO UNITÁRIO DE EXECUÇÃO - (D)</v>
          </cell>
          <cell r="J1022">
            <v>12.46</v>
          </cell>
        </row>
        <row r="1023">
          <cell r="C1023" t="str">
            <v>ÍTEM</v>
          </cell>
          <cell r="D1023" t="str">
            <v>M A T E R I A L</v>
          </cell>
          <cell r="E1023" t="str">
            <v>UNID</v>
          </cell>
          <cell r="F1023" t="str">
            <v>CONSUMO</v>
          </cell>
          <cell r="H1023" t="str">
            <v xml:space="preserve"> PREÇO UNITÁRIO</v>
          </cell>
          <cell r="J1023" t="str">
            <v>CUSTO UNITÁRIO</v>
          </cell>
        </row>
        <row r="1024">
          <cell r="C1024" t="str">
            <v>M003</v>
          </cell>
          <cell r="D1024" t="str">
            <v>Óleo combustível 1A</v>
          </cell>
          <cell r="E1024" t="str">
            <v>l</v>
          </cell>
          <cell r="F1024">
            <v>8</v>
          </cell>
          <cell r="H1024">
            <v>1.64</v>
          </cell>
          <cell r="I1024" t="e">
            <v>#N/A</v>
          </cell>
          <cell r="J1024">
            <v>13.12</v>
          </cell>
        </row>
        <row r="1025">
          <cell r="C1025" t="str">
            <v>M101</v>
          </cell>
          <cell r="D1025" t="str">
            <v>Cimento asfáltico CAP 50/70</v>
          </cell>
          <cell r="E1025" t="str">
            <v>t</v>
          </cell>
          <cell r="F1025">
            <v>5.5E-2</v>
          </cell>
          <cell r="H1025">
            <v>0</v>
          </cell>
          <cell r="J1025">
            <v>0</v>
          </cell>
        </row>
        <row r="1026">
          <cell r="C1026" t="str">
            <v>M905</v>
          </cell>
          <cell r="D1026" t="str">
            <v>Filler</v>
          </cell>
          <cell r="E1026" t="str">
            <v>kg</v>
          </cell>
          <cell r="F1026">
            <v>28</v>
          </cell>
          <cell r="H1026">
            <v>0.05</v>
          </cell>
          <cell r="J1026">
            <v>1.4</v>
          </cell>
        </row>
        <row r="1027">
          <cell r="C1027">
            <v>10323</v>
          </cell>
          <cell r="D1027" t="str">
            <v>Brita Comercial DMT até 50 km</v>
          </cell>
          <cell r="E1027" t="str">
            <v>m³</v>
          </cell>
          <cell r="F1027">
            <v>0.55800000000000005</v>
          </cell>
          <cell r="H1027">
            <v>72.8</v>
          </cell>
          <cell r="J1027">
            <v>40.619999999999997</v>
          </cell>
        </row>
        <row r="1028">
          <cell r="C1028">
            <v>10322</v>
          </cell>
          <cell r="D1028" t="str">
            <v xml:space="preserve">Areia comercial  DMT ate 50 km </v>
          </cell>
          <cell r="E1028" t="str">
            <v>m³</v>
          </cell>
          <cell r="F1028">
            <v>5.33E-2</v>
          </cell>
          <cell r="H1028">
            <v>52.5</v>
          </cell>
          <cell r="J1028">
            <v>2.79</v>
          </cell>
        </row>
        <row r="1029">
          <cell r="F1029" t="str">
            <v>CUSTO TOTAL DE MATERIAL - (E)</v>
          </cell>
          <cell r="J1029">
            <v>57.93</v>
          </cell>
        </row>
        <row r="1030">
          <cell r="C1030" t="str">
            <v>CODIGO</v>
          </cell>
          <cell r="D1030" t="str">
            <v>ATIVIDADES AUXILIARES</v>
          </cell>
          <cell r="E1030" t="str">
            <v>UNID</v>
          </cell>
          <cell r="F1030" t="str">
            <v>QUANTIDADE</v>
          </cell>
          <cell r="H1030" t="str">
            <v xml:space="preserve"> PREÇO UNITÁRIO</v>
          </cell>
          <cell r="J1030" t="str">
            <v>CUSTO UNITÁRIO</v>
          </cell>
        </row>
        <row r="1031">
          <cell r="D1031">
            <v>0</v>
          </cell>
          <cell r="E1031">
            <v>0</v>
          </cell>
          <cell r="H1031">
            <v>0</v>
          </cell>
          <cell r="J1031">
            <v>0</v>
          </cell>
        </row>
        <row r="1032">
          <cell r="D1032">
            <v>0</v>
          </cell>
          <cell r="E1032">
            <v>0</v>
          </cell>
          <cell r="H1032">
            <v>0</v>
          </cell>
          <cell r="J1032">
            <v>0</v>
          </cell>
        </row>
        <row r="1033">
          <cell r="D1033">
            <v>0</v>
          </cell>
          <cell r="E1033">
            <v>0</v>
          </cell>
          <cell r="H1033">
            <v>0</v>
          </cell>
          <cell r="J1033">
            <v>0</v>
          </cell>
        </row>
        <row r="1034">
          <cell r="D1034">
            <v>0</v>
          </cell>
          <cell r="E1034">
            <v>0</v>
          </cell>
          <cell r="H1034">
            <v>0</v>
          </cell>
          <cell r="J1034">
            <v>0</v>
          </cell>
        </row>
        <row r="1035">
          <cell r="D1035">
            <v>0</v>
          </cell>
          <cell r="E1035">
            <v>0</v>
          </cell>
          <cell r="H1035">
            <v>0</v>
          </cell>
          <cell r="J1035">
            <v>0</v>
          </cell>
        </row>
        <row r="1036">
          <cell r="C1036" t="str">
            <v>OBSERVAÇÕES:</v>
          </cell>
          <cell r="F1036" t="str">
            <v>CUSTO ATIVIDADES AUXILIARES - (F)</v>
          </cell>
          <cell r="J1036">
            <v>0</v>
          </cell>
        </row>
        <row r="1037">
          <cell r="F1037" t="str">
            <v>CUSTO UNITÁRIO DIRETO TOTAL</v>
          </cell>
          <cell r="J1037">
            <v>70.39</v>
          </cell>
        </row>
        <row r="1038">
          <cell r="F1038" t="str">
            <v xml:space="preserve">BONIFICAÇÃO </v>
          </cell>
          <cell r="H1038">
            <v>0</v>
          </cell>
          <cell r="J1038">
            <v>0</v>
          </cell>
        </row>
        <row r="1039">
          <cell r="F1039" t="str">
            <v>PREÇO UNITÁRIO  TOTAL</v>
          </cell>
          <cell r="J1039">
            <v>70.39</v>
          </cell>
        </row>
        <row r="1043">
          <cell r="A1043" t="str">
            <v>1 A 01 390 53</v>
          </cell>
          <cell r="C1043" t="str">
            <v>SERVIÇO:</v>
          </cell>
          <cell r="D1043" t="str">
            <v>Usinagem de CBUQ (binder) brita e areia comercial</v>
          </cell>
          <cell r="F1043" t="str">
            <v>PRODUÇÃO DA EQUIPE - (C):</v>
          </cell>
          <cell r="J1043">
            <v>1000</v>
          </cell>
          <cell r="K1043" t="str">
            <v>T</v>
          </cell>
          <cell r="M1043">
            <v>76.36</v>
          </cell>
        </row>
        <row r="1044">
          <cell r="F1044" t="str">
            <v>UNITÁRIO</v>
          </cell>
          <cell r="H1044" t="str">
            <v>C. OPERACIONAL</v>
          </cell>
        </row>
        <row r="1045">
          <cell r="C1045" t="str">
            <v>ÍTEM</v>
          </cell>
          <cell r="D1045" t="str">
            <v>E Q U I P A M E N T O</v>
          </cell>
          <cell r="E1045" t="str">
            <v>QUANT.</v>
          </cell>
          <cell r="F1045" t="str">
            <v>PROD</v>
          </cell>
          <cell r="G1045" t="str">
            <v>IMPROD</v>
          </cell>
          <cell r="H1045" t="str">
            <v>PROD</v>
          </cell>
          <cell r="I1045" t="str">
            <v>IMPROD</v>
          </cell>
          <cell r="J1045" t="str">
            <v>CUSTO HORÁRIO</v>
          </cell>
        </row>
        <row r="1046">
          <cell r="C1046" t="str">
            <v>E010</v>
          </cell>
          <cell r="D1046" t="str">
            <v>Carregadeira de Pneus : Caterpillar : 950H -  3,3 m3</v>
          </cell>
          <cell r="E1046">
            <v>1</v>
          </cell>
          <cell r="F1046">
            <v>0.27</v>
          </cell>
          <cell r="G1046">
            <v>0.73</v>
          </cell>
          <cell r="H1046">
            <v>180.79</v>
          </cell>
          <cell r="I1046">
            <v>22.39</v>
          </cell>
          <cell r="J1046">
            <v>65.150000000000006</v>
          </cell>
        </row>
        <row r="1047">
          <cell r="C1047" t="str">
            <v>E110</v>
          </cell>
          <cell r="D1047" t="str">
            <v>Tanque de Estocagem de Asfalto : Cifali :  -  20.000 l</v>
          </cell>
          <cell r="E1047">
            <v>3</v>
          </cell>
          <cell r="F1047">
            <v>1</v>
          </cell>
          <cell r="G1047">
            <v>0</v>
          </cell>
          <cell r="H1047">
            <v>5.1100000000000003</v>
          </cell>
          <cell r="I1047">
            <v>0</v>
          </cell>
          <cell r="J1047">
            <v>15.33</v>
          </cell>
        </row>
        <row r="1048">
          <cell r="C1048" t="str">
            <v>E112</v>
          </cell>
          <cell r="D1048" t="str">
            <v xml:space="preserve">Aquecedor de Fluido Térmico : Tenge : TH III - </v>
          </cell>
          <cell r="E1048">
            <v>1</v>
          </cell>
          <cell r="F1048">
            <v>1</v>
          </cell>
          <cell r="G1048">
            <v>0</v>
          </cell>
          <cell r="H1048">
            <v>26.31</v>
          </cell>
          <cell r="I1048">
            <v>0</v>
          </cell>
          <cell r="J1048">
            <v>26.31</v>
          </cell>
        </row>
        <row r="1049">
          <cell r="C1049" t="str">
            <v>E147</v>
          </cell>
          <cell r="D1049" t="str">
            <v>Usina de Asfalto a Quente : Cifali : DMC-2 - 90/120 t/h com filtro de manga</v>
          </cell>
          <cell r="E1049">
            <v>1</v>
          </cell>
          <cell r="F1049">
            <v>1</v>
          </cell>
          <cell r="G1049">
            <v>0</v>
          </cell>
          <cell r="H1049">
            <v>309.3</v>
          </cell>
          <cell r="I1049">
            <v>23.67</v>
          </cell>
          <cell r="J1049">
            <v>309.3</v>
          </cell>
        </row>
        <row r="1050">
          <cell r="C1050" t="str">
            <v>E501</v>
          </cell>
          <cell r="D1050" t="str">
            <v>Grupo Gerador : Heimer : GEHM-40 - 36/40 KVA</v>
          </cell>
          <cell r="E1050">
            <v>1</v>
          </cell>
          <cell r="F1050">
            <v>1</v>
          </cell>
          <cell r="G1050">
            <v>0</v>
          </cell>
          <cell r="H1050">
            <v>34.1</v>
          </cell>
          <cell r="I1050">
            <v>17.27</v>
          </cell>
          <cell r="J1050">
            <v>34.1</v>
          </cell>
        </row>
        <row r="1051">
          <cell r="C1051" t="str">
            <v>E503</v>
          </cell>
          <cell r="D1051" t="str">
            <v>Grupo Gerador : Heimer : GEHM-180 - 164 / 180 KVA</v>
          </cell>
          <cell r="E1051">
            <v>1</v>
          </cell>
          <cell r="F1051">
            <v>1</v>
          </cell>
          <cell r="G1051">
            <v>0</v>
          </cell>
          <cell r="H1051">
            <v>87.13</v>
          </cell>
          <cell r="I1051">
            <v>17.27</v>
          </cell>
          <cell r="J1051">
            <v>87.13</v>
          </cell>
        </row>
        <row r="1052">
          <cell r="D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</row>
        <row r="1053">
          <cell r="F1053" t="str">
            <v>CUSTO HORÁRIO DO EQUIPAMENTO - (A)</v>
          </cell>
          <cell r="J1053">
            <v>537.32000000000005</v>
          </cell>
        </row>
        <row r="1054">
          <cell r="C1054" t="str">
            <v>ÍTEM</v>
          </cell>
          <cell r="D1054" t="str">
            <v>M Ã O    D E   O B R A</v>
          </cell>
          <cell r="E1054" t="str">
            <v>QUANT.</v>
          </cell>
          <cell r="F1054" t="str">
            <v>SALÁRIO HORA</v>
          </cell>
          <cell r="J1054" t="str">
            <v>CUSTO HORÁRIO</v>
          </cell>
        </row>
        <row r="1055">
          <cell r="C1055" t="str">
            <v>T501</v>
          </cell>
          <cell r="D1055" t="str">
            <v>Encarregado de turma</v>
          </cell>
          <cell r="E1055">
            <v>0.1</v>
          </cell>
          <cell r="F1055">
            <v>21.11</v>
          </cell>
          <cell r="G1055" t="e">
            <v>#N/A</v>
          </cell>
          <cell r="H1055" t="e">
            <v>#N/A</v>
          </cell>
          <cell r="I1055" t="e">
            <v>#N/A</v>
          </cell>
          <cell r="J1055">
            <v>2.11</v>
          </cell>
        </row>
        <row r="1056">
          <cell r="C1056" t="str">
            <v>T701</v>
          </cell>
          <cell r="D1056" t="str">
            <v>Servente</v>
          </cell>
          <cell r="E1056">
            <v>4</v>
          </cell>
          <cell r="F1056">
            <v>6.99</v>
          </cell>
          <cell r="G1056" t="e">
            <v>#N/A</v>
          </cell>
          <cell r="H1056" t="e">
            <v>#N/A</v>
          </cell>
          <cell r="I1056" t="e">
            <v>#N/A</v>
          </cell>
          <cell r="J1056">
            <v>27.96</v>
          </cell>
        </row>
        <row r="1057"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D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</row>
        <row r="1059">
          <cell r="D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</row>
        <row r="1060">
          <cell r="F1060" t="str">
            <v>CUSTO HORÁRIO DE MÃO DE OBRA - (B)</v>
          </cell>
          <cell r="J1060">
            <v>30.07</v>
          </cell>
        </row>
        <row r="1061">
          <cell r="F1061" t="str">
            <v>FERRAMENTAS</v>
          </cell>
          <cell r="H1061">
            <v>0.15509999999999999</v>
          </cell>
          <cell r="J1061">
            <v>4.66</v>
          </cell>
        </row>
        <row r="1062">
          <cell r="F1062" t="str">
            <v>CUSTO HORÁRIO TOTAL - (A + B)</v>
          </cell>
          <cell r="J1062">
            <v>572.04999999999995</v>
          </cell>
        </row>
        <row r="1063">
          <cell r="F1063" t="str">
            <v>CUSTO UNITÁRIO DE EXECUÇÃO - (D)</v>
          </cell>
          <cell r="J1063">
            <v>0.56999999999999995</v>
          </cell>
        </row>
        <row r="1064">
          <cell r="C1064" t="str">
            <v>ÍTEM</v>
          </cell>
          <cell r="D1064" t="str">
            <v>M A T E R I A L</v>
          </cell>
          <cell r="E1064" t="str">
            <v>UNID</v>
          </cell>
          <cell r="F1064" t="str">
            <v>CONSUMO</v>
          </cell>
          <cell r="H1064" t="str">
            <v xml:space="preserve"> PREÇO UNITÁRIO</v>
          </cell>
          <cell r="J1064" t="str">
            <v>CUSTO UNITÁRIO</v>
          </cell>
        </row>
        <row r="1065">
          <cell r="C1065">
            <v>10322</v>
          </cell>
          <cell r="D1065" t="str">
            <v xml:space="preserve">Areia comercial  DMT ate 50 km </v>
          </cell>
          <cell r="E1065" t="str">
            <v>m³</v>
          </cell>
          <cell r="F1065">
            <v>0.161</v>
          </cell>
          <cell r="H1065">
            <v>52.5</v>
          </cell>
          <cell r="J1065">
            <v>8.4499999999999993</v>
          </cell>
        </row>
        <row r="1066">
          <cell r="C1066" t="str">
            <v>M003</v>
          </cell>
          <cell r="D1066" t="str">
            <v>Óleo combustível 1A</v>
          </cell>
          <cell r="E1066" t="str">
            <v>l</v>
          </cell>
          <cell r="F1066">
            <v>8</v>
          </cell>
          <cell r="H1066">
            <v>1.64</v>
          </cell>
          <cell r="J1066">
            <v>13.12</v>
          </cell>
        </row>
        <row r="1067">
          <cell r="C1067" t="str">
            <v>M101</v>
          </cell>
          <cell r="D1067" t="str">
            <v>Cimento asfáltico CAP 50/70</v>
          </cell>
          <cell r="E1067" t="str">
            <v>t</v>
          </cell>
          <cell r="F1067">
            <v>0.05</v>
          </cell>
          <cell r="H1067">
            <v>978.2</v>
          </cell>
          <cell r="J1067">
            <v>48.91</v>
          </cell>
        </row>
        <row r="1068">
          <cell r="C1068">
            <v>10323</v>
          </cell>
          <cell r="D1068" t="str">
            <v>Brita Comercial DMT até 50 km</v>
          </cell>
          <cell r="E1068" t="str">
            <v>m³</v>
          </cell>
          <cell r="F1068">
            <v>7.2999999999999995E-2</v>
          </cell>
          <cell r="H1068">
            <v>72.8</v>
          </cell>
          <cell r="J1068">
            <v>5.31</v>
          </cell>
        </row>
        <row r="1069">
          <cell r="F1069" t="str">
            <v>CUSTO TOTAL DE MATERIAL - (E)</v>
          </cell>
          <cell r="J1069">
            <v>75.790000000000006</v>
          </cell>
        </row>
        <row r="1070">
          <cell r="C1070" t="str">
            <v>CODIGO</v>
          </cell>
          <cell r="D1070" t="str">
            <v>ATIVIDADES AUXILIARES</v>
          </cell>
          <cell r="E1070" t="str">
            <v>UNID</v>
          </cell>
          <cell r="F1070" t="str">
            <v>QUANTIDADE</v>
          </cell>
          <cell r="H1070" t="str">
            <v xml:space="preserve"> PREÇO UNITÁRIO</v>
          </cell>
          <cell r="J1070" t="str">
            <v>CUSTO UNITÁRIO</v>
          </cell>
        </row>
        <row r="1071">
          <cell r="D1071">
            <v>0</v>
          </cell>
          <cell r="E1071">
            <v>0</v>
          </cell>
          <cell r="H1071">
            <v>0</v>
          </cell>
          <cell r="J1071">
            <v>0</v>
          </cell>
        </row>
        <row r="1072">
          <cell r="D1072">
            <v>0</v>
          </cell>
          <cell r="E1072">
            <v>0</v>
          </cell>
          <cell r="H1072">
            <v>0</v>
          </cell>
          <cell r="J1072">
            <v>0</v>
          </cell>
        </row>
        <row r="1073">
          <cell r="D1073">
            <v>0</v>
          </cell>
          <cell r="E1073">
            <v>0</v>
          </cell>
          <cell r="H1073">
            <v>0</v>
          </cell>
          <cell r="J1073">
            <v>0</v>
          </cell>
        </row>
        <row r="1074">
          <cell r="D1074">
            <v>0</v>
          </cell>
          <cell r="E1074">
            <v>0</v>
          </cell>
          <cell r="H1074">
            <v>0</v>
          </cell>
          <cell r="J1074">
            <v>0</v>
          </cell>
        </row>
        <row r="1075">
          <cell r="D1075">
            <v>0</v>
          </cell>
          <cell r="E1075">
            <v>0</v>
          </cell>
          <cell r="H1075">
            <v>0</v>
          </cell>
          <cell r="J1075">
            <v>0</v>
          </cell>
        </row>
        <row r="1076">
          <cell r="C1076" t="str">
            <v>OBSERVAÇÕES:</v>
          </cell>
          <cell r="F1076" t="str">
            <v>CUSTO ATIVIDADES AUXILIARES - (F)</v>
          </cell>
          <cell r="J1076">
            <v>0</v>
          </cell>
        </row>
        <row r="1077">
          <cell r="F1077" t="str">
            <v>CUSTO UNITÁRIO DIRETO TOTAL</v>
          </cell>
          <cell r="J1077">
            <v>76.36</v>
          </cell>
        </row>
        <row r="1078">
          <cell r="F1078" t="str">
            <v xml:space="preserve">BONIFICAÇÃO </v>
          </cell>
          <cell r="J1078">
            <v>0</v>
          </cell>
        </row>
        <row r="1079">
          <cell r="F1079" t="str">
            <v>PREÇO UNITÁRIO  TOTAL</v>
          </cell>
          <cell r="J1079">
            <v>76.36</v>
          </cell>
        </row>
        <row r="1083">
          <cell r="A1083" t="str">
            <v>1 A 01 401 01</v>
          </cell>
          <cell r="C1083" t="str">
            <v>SERVIÇO:</v>
          </cell>
          <cell r="D1083" t="str">
            <v>Fôrma comum de madeira</v>
          </cell>
          <cell r="F1083" t="str">
            <v>PRODUÇÃO DA EQUIPE - (C):</v>
          </cell>
          <cell r="J1083">
            <v>1</v>
          </cell>
          <cell r="K1083" t="str">
            <v>m²</v>
          </cell>
          <cell r="M1083">
            <v>27.24</v>
          </cell>
        </row>
        <row r="1084">
          <cell r="F1084" t="str">
            <v>UNITÁRIO</v>
          </cell>
          <cell r="H1084" t="str">
            <v>C. OPERACIONAL</v>
          </cell>
        </row>
        <row r="1085">
          <cell r="C1085" t="str">
            <v>ÍTEM</v>
          </cell>
          <cell r="D1085" t="str">
            <v>E Q U I P A M E N T O</v>
          </cell>
          <cell r="E1085" t="str">
            <v>QUANT.</v>
          </cell>
          <cell r="F1085" t="str">
            <v>PROD</v>
          </cell>
          <cell r="G1085" t="str">
            <v>IMPROD</v>
          </cell>
          <cell r="H1085" t="str">
            <v>PROD</v>
          </cell>
          <cell r="I1085" t="str">
            <v>IMPROD</v>
          </cell>
          <cell r="J1085" t="str">
            <v>CUSTO HORÁRIO</v>
          </cell>
        </row>
        <row r="1086">
          <cell r="C1086" t="str">
            <v>E509</v>
          </cell>
          <cell r="D1086" t="str">
            <v>Grupo Gerador : Heimer : GEHMI-40 - 32,0  KVA</v>
          </cell>
          <cell r="E1086">
            <v>0.18</v>
          </cell>
          <cell r="F1086">
            <v>1</v>
          </cell>
          <cell r="G1086">
            <v>0</v>
          </cell>
          <cell r="H1086">
            <v>32.17</v>
          </cell>
          <cell r="I1086">
            <v>17.27</v>
          </cell>
          <cell r="J1086">
            <v>5.79</v>
          </cell>
        </row>
        <row r="1087">
          <cell r="C1087" t="str">
            <v>E904</v>
          </cell>
          <cell r="D1087" t="str">
            <v>Máquina de Bancada - serra circular de 12" (4 kW)</v>
          </cell>
          <cell r="E1087">
            <v>0.18</v>
          </cell>
          <cell r="F1087">
            <v>1</v>
          </cell>
          <cell r="G1087">
            <v>0</v>
          </cell>
          <cell r="H1087">
            <v>1.97</v>
          </cell>
          <cell r="I1087">
            <v>0</v>
          </cell>
          <cell r="J1087">
            <v>0.35</v>
          </cell>
        </row>
        <row r="1088">
          <cell r="D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</row>
        <row r="1089">
          <cell r="D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</row>
        <row r="1090">
          <cell r="D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</row>
        <row r="1091">
          <cell r="D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</row>
        <row r="1092">
          <cell r="F1092" t="str">
            <v>CUSTO HORÁRIO DO EQUIPAMENTO - (A)</v>
          </cell>
          <cell r="J1092">
            <v>6.14</v>
          </cell>
        </row>
        <row r="1093">
          <cell r="C1093" t="str">
            <v>ÍTEM</v>
          </cell>
          <cell r="D1093" t="str">
            <v>M Ã O    D E   O B R A</v>
          </cell>
          <cell r="E1093" t="str">
            <v>QUANT.</v>
          </cell>
          <cell r="F1093" t="str">
            <v>SALÁRIO HORA</v>
          </cell>
          <cell r="J1093" t="str">
            <v>CUSTO HORÁRIO</v>
          </cell>
        </row>
        <row r="1094">
          <cell r="C1094" t="str">
            <v>T603</v>
          </cell>
          <cell r="D1094" t="str">
            <v>Carpinteiro</v>
          </cell>
          <cell r="E1094">
            <v>0.5</v>
          </cell>
          <cell r="F1094">
            <v>9.44</v>
          </cell>
          <cell r="G1094" t="e">
            <v>#N/A</v>
          </cell>
          <cell r="H1094" t="e">
            <v>#N/A</v>
          </cell>
          <cell r="I1094" t="e">
            <v>#N/A</v>
          </cell>
          <cell r="J1094">
            <v>4.72</v>
          </cell>
        </row>
        <row r="1095">
          <cell r="C1095" t="str">
            <v>T701</v>
          </cell>
          <cell r="D1095" t="str">
            <v>Servente</v>
          </cell>
          <cell r="E1095">
            <v>0.5</v>
          </cell>
          <cell r="F1095">
            <v>6.99</v>
          </cell>
          <cell r="G1095" t="e">
            <v>#N/A</v>
          </cell>
          <cell r="H1095" t="e">
            <v>#N/A</v>
          </cell>
          <cell r="I1095" t="e">
            <v>#N/A</v>
          </cell>
          <cell r="J1095">
            <v>3.49</v>
          </cell>
        </row>
        <row r="1096"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D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</row>
        <row r="1098">
          <cell r="D1098">
            <v>0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</row>
        <row r="1099">
          <cell r="F1099" t="str">
            <v>CUSTO HORÁRIO DE MÃO DE OBRA - (B)</v>
          </cell>
          <cell r="J1099">
            <v>8.2100000000000009</v>
          </cell>
        </row>
        <row r="1100">
          <cell r="F1100" t="str">
            <v>FERRAMENTAS</v>
          </cell>
          <cell r="H1100">
            <v>0.2051</v>
          </cell>
          <cell r="J1100">
            <v>1.68</v>
          </cell>
        </row>
        <row r="1101">
          <cell r="F1101" t="str">
            <v>CUSTO HORÁRIO TOTAL - (A + B)</v>
          </cell>
          <cell r="J1101">
            <v>16.03</v>
          </cell>
        </row>
        <row r="1102">
          <cell r="F1102" t="str">
            <v>CUSTO UNITÁRIO DE EXECUÇÃO - (D)</v>
          </cell>
          <cell r="J1102">
            <v>16.03</v>
          </cell>
        </row>
        <row r="1103">
          <cell r="C1103" t="str">
            <v>ÍTEM</v>
          </cell>
          <cell r="D1103" t="str">
            <v>M A T E R I A L</v>
          </cell>
          <cell r="E1103" t="str">
            <v>UNID</v>
          </cell>
          <cell r="F1103" t="str">
            <v>CONSUMO</v>
          </cell>
          <cell r="H1103" t="str">
            <v xml:space="preserve"> PREÇO UNITÁRIO</v>
          </cell>
          <cell r="J1103" t="str">
            <v>CUSTO UNITÁRIO</v>
          </cell>
        </row>
        <row r="1104">
          <cell r="C1104" t="str">
            <v>M320</v>
          </cell>
          <cell r="D1104" t="str">
            <v>Pregos de ferro 18x30</v>
          </cell>
          <cell r="E1104" t="str">
            <v>kg</v>
          </cell>
          <cell r="F1104">
            <v>0.1</v>
          </cell>
          <cell r="H1104">
            <v>4.12</v>
          </cell>
          <cell r="I1104" t="e">
            <v>#N/A</v>
          </cell>
          <cell r="J1104">
            <v>0.41</v>
          </cell>
        </row>
        <row r="1105">
          <cell r="C1105" t="str">
            <v>M406</v>
          </cell>
          <cell r="D1105" t="str">
            <v>Caibros de 7,5 cm x 7,5 cm</v>
          </cell>
          <cell r="E1105" t="str">
            <v>m</v>
          </cell>
          <cell r="F1105">
            <v>1.1499999999999999</v>
          </cell>
          <cell r="H1105">
            <v>1.98</v>
          </cell>
          <cell r="J1105">
            <v>2.27</v>
          </cell>
        </row>
        <row r="1106">
          <cell r="C1106" t="str">
            <v>M408</v>
          </cell>
          <cell r="D1106" t="str">
            <v>Tábua de 5ª 2,5 cm x 30,0 cm</v>
          </cell>
          <cell r="E1106" t="str">
            <v>m</v>
          </cell>
          <cell r="F1106">
            <v>1.92</v>
          </cell>
          <cell r="H1106">
            <v>2.7</v>
          </cell>
          <cell r="J1106">
            <v>5.18</v>
          </cell>
        </row>
        <row r="1107">
          <cell r="C1107" t="str">
            <v>M413</v>
          </cell>
          <cell r="D1107" t="str">
            <v>Gastalho 10 x 2,5 cm</v>
          </cell>
          <cell r="E1107" t="str">
            <v>m</v>
          </cell>
          <cell r="F1107">
            <v>1.29</v>
          </cell>
          <cell r="H1107">
            <v>2</v>
          </cell>
          <cell r="J1107">
            <v>2.58</v>
          </cell>
        </row>
        <row r="1108">
          <cell r="C1108" t="str">
            <v>M621</v>
          </cell>
          <cell r="D1108" t="str">
            <v>Desmoldante</v>
          </cell>
          <cell r="E1108" t="str">
            <v>l</v>
          </cell>
          <cell r="F1108">
            <v>0.02</v>
          </cell>
          <cell r="H1108">
            <v>4.32</v>
          </cell>
          <cell r="J1108">
            <v>0.08</v>
          </cell>
        </row>
        <row r="1109">
          <cell r="F1109" t="str">
            <v>CUSTO TOTAL DE MATERIAL - (E)</v>
          </cell>
          <cell r="J1109">
            <v>10.52</v>
          </cell>
        </row>
        <row r="1110">
          <cell r="C1110" t="str">
            <v>CODIGO</v>
          </cell>
          <cell r="D1110" t="str">
            <v>ATIVIDADES AUXILIARES</v>
          </cell>
          <cell r="E1110" t="str">
            <v>UND</v>
          </cell>
          <cell r="F1110" t="str">
            <v>CONSUMO</v>
          </cell>
          <cell r="H1110" t="str">
            <v>CUSTO UNITÁRIO</v>
          </cell>
          <cell r="J1110" t="str">
            <v>CUSTO UNITÁRIO</v>
          </cell>
        </row>
        <row r="1111">
          <cell r="C1111" t="str">
            <v>1 A 00 301 00</v>
          </cell>
          <cell r="D1111" t="str">
            <v>Fornecimento de Aço CA-25</v>
          </cell>
          <cell r="E1111" t="str">
            <v>kg</v>
          </cell>
          <cell r="F1111">
            <v>0.25</v>
          </cell>
          <cell r="H1111">
            <v>2.79</v>
          </cell>
          <cell r="J1111">
            <v>0.69</v>
          </cell>
        </row>
        <row r="1112">
          <cell r="D1112">
            <v>0</v>
          </cell>
          <cell r="H1112">
            <v>0</v>
          </cell>
          <cell r="J1112">
            <v>0</v>
          </cell>
        </row>
        <row r="1113">
          <cell r="D1113">
            <v>0</v>
          </cell>
          <cell r="H1113">
            <v>0</v>
          </cell>
          <cell r="J1113">
            <v>0</v>
          </cell>
        </row>
        <row r="1114">
          <cell r="D1114">
            <v>0</v>
          </cell>
          <cell r="H1114">
            <v>0</v>
          </cell>
          <cell r="J1114">
            <v>0</v>
          </cell>
        </row>
        <row r="1115">
          <cell r="D1115">
            <v>0</v>
          </cell>
          <cell r="H1115">
            <v>0</v>
          </cell>
          <cell r="J1115">
            <v>0</v>
          </cell>
        </row>
        <row r="1116">
          <cell r="C1116" t="str">
            <v>OBSERVAÇÕES:</v>
          </cell>
          <cell r="F1116" t="str">
            <v>CUSTO UNITÁRIO DE TRANSPORTE - (F)</v>
          </cell>
          <cell r="J1116">
            <v>0.69</v>
          </cell>
        </row>
        <row r="1117">
          <cell r="F1117" t="str">
            <v>CUSTO UNITÁRIO DIRETO TOTAL</v>
          </cell>
          <cell r="J1117">
            <v>27.24</v>
          </cell>
        </row>
        <row r="1118">
          <cell r="F1118" t="str">
            <v xml:space="preserve">BONIFICAÇÃO </v>
          </cell>
          <cell r="H1118">
            <v>0</v>
          </cell>
          <cell r="J1118">
            <v>0</v>
          </cell>
        </row>
        <row r="1119">
          <cell r="F1119" t="str">
            <v>PREÇO UNITÁRIO  TOTAL</v>
          </cell>
          <cell r="J1119">
            <v>27.24</v>
          </cell>
        </row>
        <row r="1123">
          <cell r="A1123" t="str">
            <v>1 A 01 402 01</v>
          </cell>
          <cell r="C1123" t="str">
            <v>SERVIÇO:</v>
          </cell>
          <cell r="D1123" t="str">
            <v>Fôrma de placa compensada resinada</v>
          </cell>
          <cell r="F1123" t="str">
            <v>PRODUÇÃO DA EQUIPE - (C):</v>
          </cell>
          <cell r="J1123">
            <v>1</v>
          </cell>
          <cell r="K1123" t="str">
            <v>m²</v>
          </cell>
          <cell r="M1123">
            <v>38.14</v>
          </cell>
        </row>
        <row r="1124">
          <cell r="F1124" t="str">
            <v>UNITÁRIO</v>
          </cell>
          <cell r="H1124" t="str">
            <v>C. OPERACIONAL</v>
          </cell>
        </row>
        <row r="1125">
          <cell r="C1125" t="str">
            <v>ÍTEM</v>
          </cell>
          <cell r="D1125" t="str">
            <v>E Q U I P A M E N T O</v>
          </cell>
          <cell r="E1125" t="str">
            <v>QUANT.</v>
          </cell>
          <cell r="F1125" t="str">
            <v>PROD</v>
          </cell>
          <cell r="G1125" t="str">
            <v>IMPROD</v>
          </cell>
          <cell r="H1125" t="str">
            <v>PROD</v>
          </cell>
          <cell r="I1125" t="str">
            <v>IMPROD</v>
          </cell>
          <cell r="J1125" t="str">
            <v>CUSTO HORÁRIO</v>
          </cell>
        </row>
        <row r="1126">
          <cell r="C1126" t="str">
            <v>E509</v>
          </cell>
          <cell r="D1126" t="str">
            <v>Grupo Gerador : Heimer : GEHMI-40 - 32,0  KVA</v>
          </cell>
          <cell r="E1126">
            <v>0.18</v>
          </cell>
          <cell r="F1126">
            <v>1</v>
          </cell>
          <cell r="G1126">
            <v>0</v>
          </cell>
          <cell r="H1126">
            <v>32.17</v>
          </cell>
          <cell r="I1126">
            <v>17.27</v>
          </cell>
          <cell r="J1126">
            <v>5.79</v>
          </cell>
        </row>
        <row r="1127">
          <cell r="C1127" t="str">
            <v>E904</v>
          </cell>
          <cell r="D1127" t="str">
            <v>Máquina de Bancada - serra circular de 12" (4 kW)</v>
          </cell>
          <cell r="E1127">
            <v>0.18</v>
          </cell>
          <cell r="F1127">
            <v>1</v>
          </cell>
          <cell r="G1127">
            <v>0</v>
          </cell>
          <cell r="H1127">
            <v>1.97</v>
          </cell>
          <cell r="I1127">
            <v>0</v>
          </cell>
          <cell r="J1127">
            <v>0.35</v>
          </cell>
        </row>
        <row r="1128">
          <cell r="D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</row>
        <row r="1129">
          <cell r="D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</row>
        <row r="1130">
          <cell r="D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D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</row>
        <row r="1132">
          <cell r="F1132" t="str">
            <v>CUSTO HORÁRIO DO EQUIPAMENTO - (A)</v>
          </cell>
          <cell r="J1132">
            <v>6.14</v>
          </cell>
        </row>
        <row r="1133">
          <cell r="C1133" t="str">
            <v>ÍTEM</v>
          </cell>
          <cell r="D1133" t="str">
            <v>M Ã O    D E   O B R A</v>
          </cell>
          <cell r="E1133" t="str">
            <v>QUANT.</v>
          </cell>
          <cell r="F1133" t="str">
            <v>SALÁRIO HORA</v>
          </cell>
          <cell r="J1133" t="str">
            <v>CUSTO HORÁRIO</v>
          </cell>
        </row>
        <row r="1134">
          <cell r="C1134" t="str">
            <v>T603</v>
          </cell>
          <cell r="D1134" t="str">
            <v>Carpinteiro</v>
          </cell>
          <cell r="E1134">
            <v>1</v>
          </cell>
          <cell r="F1134">
            <v>9.44</v>
          </cell>
          <cell r="G1134" t="e">
            <v>#N/A</v>
          </cell>
          <cell r="H1134" t="e">
            <v>#N/A</v>
          </cell>
          <cell r="I1134" t="e">
            <v>#N/A</v>
          </cell>
          <cell r="J1134">
            <v>9.44</v>
          </cell>
        </row>
        <row r="1135">
          <cell r="C1135" t="str">
            <v>T701</v>
          </cell>
          <cell r="D1135" t="str">
            <v>Servente</v>
          </cell>
          <cell r="E1135">
            <v>1</v>
          </cell>
          <cell r="F1135">
            <v>6.99</v>
          </cell>
          <cell r="G1135" t="e">
            <v>#N/A</v>
          </cell>
          <cell r="H1135" t="e">
            <v>#N/A</v>
          </cell>
          <cell r="I1135" t="e">
            <v>#N/A</v>
          </cell>
          <cell r="J1135">
            <v>6.99</v>
          </cell>
        </row>
        <row r="1136">
          <cell r="D1136">
            <v>0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</row>
        <row r="1137">
          <cell r="D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</row>
        <row r="1138">
          <cell r="D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F1139" t="str">
            <v>CUSTO HORÁRIO DE MÃO DE OBRA - (B)</v>
          </cell>
          <cell r="J1139">
            <v>16.43</v>
          </cell>
        </row>
        <row r="1140">
          <cell r="F1140" t="str">
            <v>FERRAMENTAS</v>
          </cell>
          <cell r="H1140">
            <v>0.2051</v>
          </cell>
          <cell r="J1140">
            <v>3.36</v>
          </cell>
        </row>
        <row r="1141">
          <cell r="F1141" t="str">
            <v>CUSTO HORÁRIO TOTAL - (A + B)</v>
          </cell>
          <cell r="J1141">
            <v>25.93</v>
          </cell>
        </row>
        <row r="1142">
          <cell r="F1142" t="str">
            <v>CUSTO UNITÁRIO DE EXECUÇÃO - (D)</v>
          </cell>
          <cell r="J1142">
            <v>25.93</v>
          </cell>
        </row>
        <row r="1143">
          <cell r="C1143" t="str">
            <v>ÍTEM</v>
          </cell>
          <cell r="D1143" t="str">
            <v>M A T E R I A L</v>
          </cell>
          <cell r="E1143" t="str">
            <v>UNID</v>
          </cell>
          <cell r="F1143" t="str">
            <v>CONSUMO</v>
          </cell>
          <cell r="H1143" t="str">
            <v xml:space="preserve"> PREÇO UNITÁRIO</v>
          </cell>
          <cell r="J1143" t="str">
            <v>CUSTO UNITÁRIO</v>
          </cell>
        </row>
        <row r="1144">
          <cell r="C1144" t="str">
            <v>M320</v>
          </cell>
          <cell r="D1144" t="str">
            <v>Pregos de ferro 18x30</v>
          </cell>
          <cell r="E1144" t="str">
            <v>kg</v>
          </cell>
          <cell r="F1144">
            <v>0.1</v>
          </cell>
          <cell r="H1144">
            <v>4.12</v>
          </cell>
          <cell r="I1144" t="e">
            <v>#N/A</v>
          </cell>
          <cell r="J1144">
            <v>0.41</v>
          </cell>
        </row>
        <row r="1145">
          <cell r="C1145" t="str">
            <v>M406</v>
          </cell>
          <cell r="D1145" t="str">
            <v>Caibros de 7,5 cm x 7,5 cm</v>
          </cell>
          <cell r="E1145" t="str">
            <v>m</v>
          </cell>
          <cell r="F1145">
            <v>0.7</v>
          </cell>
          <cell r="H1145">
            <v>1.98</v>
          </cell>
          <cell r="J1145">
            <v>1.38</v>
          </cell>
        </row>
        <row r="1146">
          <cell r="C1146" t="str">
            <v>M410</v>
          </cell>
          <cell r="D1146" t="str">
            <v>Compensado resinado de 17 mm</v>
          </cell>
          <cell r="E1146" t="str">
            <v>m2</v>
          </cell>
          <cell r="F1146">
            <v>0.4</v>
          </cell>
          <cell r="H1146">
            <v>16.48</v>
          </cell>
          <cell r="J1146">
            <v>6.59</v>
          </cell>
        </row>
        <row r="1147">
          <cell r="C1147" t="str">
            <v>M413</v>
          </cell>
          <cell r="D1147" t="str">
            <v>Gastalho 10 x 2,5 cm</v>
          </cell>
          <cell r="E1147" t="str">
            <v>m</v>
          </cell>
          <cell r="F1147">
            <v>1.39</v>
          </cell>
          <cell r="H1147">
            <v>2</v>
          </cell>
          <cell r="J1147">
            <v>2.78</v>
          </cell>
        </row>
        <row r="1148">
          <cell r="C1148" t="str">
            <v>M621</v>
          </cell>
          <cell r="D1148" t="str">
            <v>Desmoldante</v>
          </cell>
          <cell r="E1148" t="str">
            <v>l</v>
          </cell>
          <cell r="F1148">
            <v>0.02</v>
          </cell>
          <cell r="H1148">
            <v>4.32</v>
          </cell>
          <cell r="J1148">
            <v>0.08</v>
          </cell>
        </row>
        <row r="1149">
          <cell r="F1149" t="str">
            <v>CUSTO TOTAL DE MATERIAL - (E)</v>
          </cell>
          <cell r="J1149">
            <v>11.24</v>
          </cell>
        </row>
        <row r="1150">
          <cell r="C1150" t="str">
            <v>CODIGO</v>
          </cell>
          <cell r="D1150" t="str">
            <v>ATIVIDADES AUXILIARES</v>
          </cell>
          <cell r="E1150" t="str">
            <v>UND</v>
          </cell>
          <cell r="F1150" t="str">
            <v>CONSUMO</v>
          </cell>
          <cell r="H1150" t="str">
            <v>CUSTO UNITÁRIO</v>
          </cell>
          <cell r="J1150" t="str">
            <v>CUSTO UNITÁRIO</v>
          </cell>
        </row>
        <row r="1151">
          <cell r="C1151" t="str">
            <v>1 A 00 301 00</v>
          </cell>
          <cell r="D1151" t="str">
            <v>Fornecimento de Aço CA-25</v>
          </cell>
          <cell r="E1151" t="str">
            <v>kg</v>
          </cell>
          <cell r="F1151">
            <v>0.35</v>
          </cell>
          <cell r="H1151">
            <v>2.79</v>
          </cell>
          <cell r="J1151">
            <v>0.97</v>
          </cell>
        </row>
        <row r="1152">
          <cell r="D1152">
            <v>0</v>
          </cell>
          <cell r="H1152">
            <v>0</v>
          </cell>
          <cell r="J1152">
            <v>0</v>
          </cell>
        </row>
        <row r="1153">
          <cell r="D1153">
            <v>0</v>
          </cell>
          <cell r="H1153">
            <v>0</v>
          </cell>
          <cell r="J1153">
            <v>0</v>
          </cell>
        </row>
        <row r="1154">
          <cell r="D1154">
            <v>0</v>
          </cell>
          <cell r="H1154">
            <v>0</v>
          </cell>
          <cell r="J1154">
            <v>0</v>
          </cell>
        </row>
        <row r="1155">
          <cell r="D1155">
            <v>0</v>
          </cell>
          <cell r="H1155">
            <v>0</v>
          </cell>
          <cell r="J1155">
            <v>0</v>
          </cell>
        </row>
        <row r="1156">
          <cell r="C1156" t="str">
            <v>OBSERVAÇÕES:</v>
          </cell>
          <cell r="F1156" t="str">
            <v>CUSTO UNITÁRIO DE TRANSPORTE - (F)</v>
          </cell>
          <cell r="J1156">
            <v>0.97</v>
          </cell>
        </row>
        <row r="1157">
          <cell r="F1157" t="str">
            <v>CUSTO UNITÁRIO DIRETO TOTAL</v>
          </cell>
          <cell r="J1157">
            <v>38.14</v>
          </cell>
        </row>
        <row r="1158">
          <cell r="F1158" t="str">
            <v xml:space="preserve">BONIFICAÇÃO </v>
          </cell>
          <cell r="H1158">
            <v>0</v>
          </cell>
          <cell r="J1158">
            <v>0</v>
          </cell>
        </row>
        <row r="1159">
          <cell r="F1159" t="str">
            <v>PREÇO UNITÁRIO  TOTAL</v>
          </cell>
          <cell r="J1159">
            <v>38.14</v>
          </cell>
        </row>
        <row r="1163">
          <cell r="A1163" t="str">
            <v>1 A 01 404 01</v>
          </cell>
          <cell r="C1163" t="str">
            <v>SERVIÇO:</v>
          </cell>
          <cell r="D1163" t="str">
            <v>Forma para tubulão</v>
          </cell>
          <cell r="F1163" t="str">
            <v>PRODUÇÃO DA EQUIPE - (C):</v>
          </cell>
          <cell r="J1163">
            <v>1</v>
          </cell>
          <cell r="K1163" t="str">
            <v>m²</v>
          </cell>
          <cell r="M1163">
            <v>25.83</v>
          </cell>
        </row>
        <row r="1164">
          <cell r="F1164" t="str">
            <v>UNITÁRIO</v>
          </cell>
          <cell r="H1164" t="str">
            <v>C. OPERACIONAL</v>
          </cell>
        </row>
        <row r="1165">
          <cell r="C1165" t="str">
            <v>ÍTEM</v>
          </cell>
          <cell r="D1165" t="str">
            <v>E Q U I P A M E N T O</v>
          </cell>
          <cell r="E1165" t="str">
            <v>QUANT.</v>
          </cell>
          <cell r="F1165" t="str">
            <v>PROD</v>
          </cell>
          <cell r="G1165" t="str">
            <v>IMPROD</v>
          </cell>
          <cell r="H1165" t="str">
            <v>PROD</v>
          </cell>
          <cell r="I1165" t="str">
            <v>IMPROD</v>
          </cell>
          <cell r="J1165" t="str">
            <v>CUSTO HORÁRIO</v>
          </cell>
        </row>
        <row r="1166">
          <cell r="C1166" t="str">
            <v>E509</v>
          </cell>
          <cell r="D1166" t="str">
            <v>Grupo Gerador : Heimer : GEHMI-40 - 32,0  KVA</v>
          </cell>
          <cell r="E1166">
            <v>0.18</v>
          </cell>
          <cell r="F1166">
            <v>1</v>
          </cell>
          <cell r="G1166">
            <v>0</v>
          </cell>
          <cell r="H1166">
            <v>32.17</v>
          </cell>
          <cell r="I1166">
            <v>17.27</v>
          </cell>
          <cell r="J1166">
            <v>5.79</v>
          </cell>
        </row>
        <row r="1167">
          <cell r="C1167" t="str">
            <v>E904</v>
          </cell>
          <cell r="D1167" t="str">
            <v>Máquina de Bancada - serra circular de 12" (4 kW)</v>
          </cell>
          <cell r="E1167">
            <v>0.18</v>
          </cell>
          <cell r="F1167">
            <v>1</v>
          </cell>
          <cell r="G1167">
            <v>0</v>
          </cell>
          <cell r="H1167">
            <v>1.97</v>
          </cell>
          <cell r="I1167">
            <v>0</v>
          </cell>
          <cell r="J1167">
            <v>0.35</v>
          </cell>
        </row>
        <row r="1168">
          <cell r="D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D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D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</row>
        <row r="1171">
          <cell r="D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F1172" t="str">
            <v>CUSTO HORÁRIO DO EQUIPAMENTO - (A)</v>
          </cell>
          <cell r="J1172">
            <v>6.14</v>
          </cell>
        </row>
        <row r="1173">
          <cell r="C1173" t="str">
            <v>ÍTEM</v>
          </cell>
          <cell r="D1173" t="str">
            <v>M Ã O    D E   O B R A</v>
          </cell>
          <cell r="E1173" t="str">
            <v>QUANT.</v>
          </cell>
          <cell r="F1173" t="str">
            <v>SALÁRIO HORA</v>
          </cell>
          <cell r="J1173" t="str">
            <v>CUSTO HORÁRIO</v>
          </cell>
        </row>
        <row r="1174">
          <cell r="C1174" t="str">
            <v>T603</v>
          </cell>
          <cell r="D1174" t="str">
            <v>Carpinteiro</v>
          </cell>
          <cell r="E1174">
            <v>0.49</v>
          </cell>
          <cell r="F1174">
            <v>9.44</v>
          </cell>
          <cell r="G1174" t="e">
            <v>#N/A</v>
          </cell>
          <cell r="H1174" t="e">
            <v>#N/A</v>
          </cell>
          <cell r="I1174" t="e">
            <v>#N/A</v>
          </cell>
          <cell r="J1174">
            <v>4.62</v>
          </cell>
        </row>
        <row r="1175">
          <cell r="C1175" t="str">
            <v>T701</v>
          </cell>
          <cell r="D1175" t="str">
            <v>Servente</v>
          </cell>
          <cell r="E1175">
            <v>0.49</v>
          </cell>
          <cell r="F1175">
            <v>6.99</v>
          </cell>
          <cell r="G1175" t="e">
            <v>#N/A</v>
          </cell>
          <cell r="H1175" t="e">
            <v>#N/A</v>
          </cell>
          <cell r="I1175" t="e">
            <v>#N/A</v>
          </cell>
          <cell r="J1175">
            <v>3.42</v>
          </cell>
        </row>
        <row r="1176">
          <cell r="D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</row>
        <row r="1177"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D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</row>
        <row r="1179">
          <cell r="F1179" t="str">
            <v>CUSTO HORÁRIO DE MÃO DE OBRA - (B)</v>
          </cell>
          <cell r="J1179">
            <v>8.0399999999999991</v>
          </cell>
        </row>
        <row r="1180">
          <cell r="F1180" t="str">
            <v>FERRAMENTAS</v>
          </cell>
          <cell r="H1180">
            <v>0.2051</v>
          </cell>
          <cell r="J1180">
            <v>1.64</v>
          </cell>
        </row>
        <row r="1181">
          <cell r="F1181" t="str">
            <v>CUSTO HORÁRIO TOTAL - (A + B)</v>
          </cell>
          <cell r="J1181">
            <v>15.82</v>
          </cell>
        </row>
        <row r="1182">
          <cell r="F1182" t="str">
            <v>CUSTO UNITÁRIO DE EXECUÇÃO - (D)</v>
          </cell>
          <cell r="J1182">
            <v>15.82</v>
          </cell>
        </row>
        <row r="1183">
          <cell r="C1183" t="str">
            <v>ÍTEM</v>
          </cell>
          <cell r="D1183" t="str">
            <v>M A T E R I A L</v>
          </cell>
          <cell r="E1183" t="str">
            <v>UNID</v>
          </cell>
          <cell r="F1183" t="str">
            <v>CONSUMO</v>
          </cell>
          <cell r="H1183" t="str">
            <v xml:space="preserve"> PREÇO UNITÁRIO</v>
          </cell>
          <cell r="J1183" t="str">
            <v>CUSTO UNITÁRIO</v>
          </cell>
        </row>
        <row r="1184">
          <cell r="C1184" t="str">
            <v>M320</v>
          </cell>
          <cell r="D1184" t="str">
            <v>Pregos de ferro 18x30</v>
          </cell>
          <cell r="E1184" t="str">
            <v>kg</v>
          </cell>
          <cell r="F1184">
            <v>0.2</v>
          </cell>
          <cell r="H1184">
            <v>4.12</v>
          </cell>
          <cell r="I1184" t="e">
            <v>#N/A</v>
          </cell>
          <cell r="J1184">
            <v>0.82</v>
          </cell>
        </row>
        <row r="1185">
          <cell r="C1185" t="str">
            <v>M332</v>
          </cell>
          <cell r="D1185" t="str">
            <v>Parafuso 1/2" x 3" com porca,</v>
          </cell>
          <cell r="E1185" t="str">
            <v>kg</v>
          </cell>
          <cell r="F1185">
            <v>0.2</v>
          </cell>
          <cell r="H1185">
            <v>16.8</v>
          </cell>
          <cell r="J1185">
            <v>3.36</v>
          </cell>
        </row>
        <row r="1186">
          <cell r="C1186" t="str">
            <v>M345</v>
          </cell>
          <cell r="D1186" t="str">
            <v>Chapa de aço n. 28 fina galvanizada</v>
          </cell>
          <cell r="E1186" t="str">
            <v>kg</v>
          </cell>
          <cell r="F1186">
            <v>0.22</v>
          </cell>
          <cell r="H1186">
            <v>4.03</v>
          </cell>
          <cell r="J1186">
            <v>0.88</v>
          </cell>
        </row>
        <row r="1187">
          <cell r="C1187" t="str">
            <v>M408</v>
          </cell>
          <cell r="D1187" t="str">
            <v>Tábua de 5ª 2,5 cm x 30,0 cm</v>
          </cell>
          <cell r="E1187" t="str">
            <v>m</v>
          </cell>
          <cell r="F1187">
            <v>0.54</v>
          </cell>
          <cell r="H1187">
            <v>2.7</v>
          </cell>
          <cell r="J1187">
            <v>1.45</v>
          </cell>
        </row>
        <row r="1188">
          <cell r="C1188" t="str">
            <v>M413</v>
          </cell>
          <cell r="D1188" t="str">
            <v>Gastalho 10 x 2,5 cm</v>
          </cell>
          <cell r="E1188" t="str">
            <v>m</v>
          </cell>
          <cell r="F1188">
            <v>1.75</v>
          </cell>
          <cell r="H1188">
            <v>2</v>
          </cell>
          <cell r="J1188">
            <v>3.5</v>
          </cell>
        </row>
        <row r="1189">
          <cell r="F1189" t="str">
            <v>CUSTO TOTAL DE MATERIAL - (E)</v>
          </cell>
          <cell r="J1189">
            <v>10.01</v>
          </cell>
        </row>
        <row r="1190">
          <cell r="C1190" t="str">
            <v>CODIGO</v>
          </cell>
          <cell r="D1190" t="str">
            <v>ATIVIDADES AUXILIARES</v>
          </cell>
          <cell r="E1190" t="str">
            <v>UND</v>
          </cell>
          <cell r="F1190" t="str">
            <v>CONSUMO</v>
          </cell>
          <cell r="H1190" t="str">
            <v>CUSTO UNITÁRIO</v>
          </cell>
          <cell r="J1190" t="str">
            <v>CUSTO UNITÁRIO</v>
          </cell>
        </row>
        <row r="1191">
          <cell r="D1191">
            <v>0</v>
          </cell>
          <cell r="E1191">
            <v>0</v>
          </cell>
          <cell r="H1191">
            <v>0</v>
          </cell>
          <cell r="J1191">
            <v>0</v>
          </cell>
        </row>
        <row r="1192">
          <cell r="D1192">
            <v>0</v>
          </cell>
          <cell r="H1192">
            <v>0</v>
          </cell>
          <cell r="J1192">
            <v>0</v>
          </cell>
        </row>
        <row r="1193">
          <cell r="D1193">
            <v>0</v>
          </cell>
          <cell r="H1193">
            <v>0</v>
          </cell>
          <cell r="J1193">
            <v>0</v>
          </cell>
        </row>
        <row r="1194">
          <cell r="D1194">
            <v>0</v>
          </cell>
          <cell r="H1194">
            <v>0</v>
          </cell>
          <cell r="J1194">
            <v>0</v>
          </cell>
        </row>
        <row r="1195">
          <cell r="D1195">
            <v>0</v>
          </cell>
          <cell r="H1195">
            <v>0</v>
          </cell>
          <cell r="J1195">
            <v>0</v>
          </cell>
        </row>
        <row r="1196">
          <cell r="C1196" t="str">
            <v>OBSERVAÇÕES:</v>
          </cell>
          <cell r="F1196" t="str">
            <v>CUSTO UNITÁRIO DE TRANSPORTE - (F)</v>
          </cell>
          <cell r="J1196">
            <v>0</v>
          </cell>
        </row>
        <row r="1197">
          <cell r="F1197" t="str">
            <v>CUSTO UNITÁRIO DIRETO TOTAL</v>
          </cell>
          <cell r="J1197">
            <v>25.83</v>
          </cell>
        </row>
        <row r="1198">
          <cell r="F1198" t="str">
            <v xml:space="preserve">BONIFICAÇÃO </v>
          </cell>
          <cell r="H1198">
            <v>0</v>
          </cell>
          <cell r="J1198">
            <v>0</v>
          </cell>
        </row>
        <row r="1199">
          <cell r="F1199" t="str">
            <v>PREÇO UNITÁRIO  TOTAL</v>
          </cell>
          <cell r="J1199">
            <v>25.83</v>
          </cell>
        </row>
        <row r="1204">
          <cell r="A1204" t="str">
            <v>1 A 01 407 01</v>
          </cell>
          <cell r="C1204" t="str">
            <v>SERVIÇO:</v>
          </cell>
          <cell r="D1204" t="str">
            <v>Confecção e lançam. de concreto magro em betoneira</v>
          </cell>
          <cell r="F1204" t="str">
            <v>PRODUÇÃO DA EQUIPE - (C):</v>
          </cell>
          <cell r="J1204">
            <v>2.5</v>
          </cell>
          <cell r="K1204" t="str">
            <v>m³</v>
          </cell>
          <cell r="M1204">
            <v>159.6</v>
          </cell>
        </row>
        <row r="1205">
          <cell r="F1205" t="str">
            <v>UNITÁRIO</v>
          </cell>
          <cell r="H1205" t="str">
            <v>C. OPERACIONAL</v>
          </cell>
        </row>
        <row r="1206">
          <cell r="C1206" t="str">
            <v>ÍTEM</v>
          </cell>
          <cell r="D1206" t="str">
            <v>E Q U I P A M E N T O</v>
          </cell>
          <cell r="E1206" t="str">
            <v>QUANT.</v>
          </cell>
          <cell r="F1206" t="str">
            <v>PROD</v>
          </cell>
          <cell r="G1206" t="str">
            <v>IMPROD</v>
          </cell>
          <cell r="H1206" t="str">
            <v>PROD</v>
          </cell>
          <cell r="I1206" t="str">
            <v>IMPROD</v>
          </cell>
          <cell r="J1206" t="str">
            <v>CUSTO HORÁRIO</v>
          </cell>
        </row>
        <row r="1207">
          <cell r="C1207" t="str">
            <v>E302</v>
          </cell>
          <cell r="D1207" t="str">
            <v xml:space="preserve">Betoneira : Penedo :  -  320 l </v>
          </cell>
          <cell r="E1207">
            <v>1</v>
          </cell>
          <cell r="F1207">
            <v>1</v>
          </cell>
          <cell r="G1207">
            <v>0</v>
          </cell>
          <cell r="H1207">
            <v>19.38</v>
          </cell>
          <cell r="I1207">
            <v>17.27</v>
          </cell>
          <cell r="J1207">
            <v>19.38</v>
          </cell>
        </row>
        <row r="1208">
          <cell r="C1208" t="str">
            <v>E304</v>
          </cell>
          <cell r="D1208" t="str">
            <v xml:space="preserve">Transportador Manual : AJS :  -  carrinho de mão 80 l </v>
          </cell>
          <cell r="E1208">
            <v>3</v>
          </cell>
          <cell r="F1208">
            <v>0.69</v>
          </cell>
          <cell r="G1208">
            <v>0.31</v>
          </cell>
          <cell r="H1208">
            <v>0.13</v>
          </cell>
          <cell r="I1208">
            <v>0</v>
          </cell>
          <cell r="J1208">
            <v>0.26</v>
          </cell>
        </row>
        <row r="1209">
          <cell r="C1209" t="str">
            <v>E306</v>
          </cell>
          <cell r="D1209" t="str">
            <v xml:space="preserve">(*) Vibrador de Concreto : Diversos : VIP45/MT2 -  de imersão </v>
          </cell>
          <cell r="E1209">
            <v>2</v>
          </cell>
          <cell r="F1209">
            <v>1</v>
          </cell>
          <cell r="G1209">
            <v>0</v>
          </cell>
          <cell r="H1209">
            <v>16.45</v>
          </cell>
          <cell r="I1209">
            <v>15.35</v>
          </cell>
          <cell r="J1209">
            <v>32.9</v>
          </cell>
        </row>
        <row r="1210">
          <cell r="C1210" t="str">
            <v>E509</v>
          </cell>
          <cell r="D1210" t="str">
            <v>Grupo Gerador : Heimer : GEHMI-40 - 32,0  KVA</v>
          </cell>
          <cell r="E1210">
            <v>1</v>
          </cell>
          <cell r="F1210">
            <v>1</v>
          </cell>
          <cell r="G1210">
            <v>0</v>
          </cell>
          <cell r="H1210">
            <v>32.17</v>
          </cell>
          <cell r="I1210">
            <v>17.27</v>
          </cell>
          <cell r="J1210">
            <v>32.17</v>
          </cell>
        </row>
        <row r="1211">
          <cell r="D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</row>
        <row r="1212">
          <cell r="D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</row>
        <row r="1213">
          <cell r="D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</row>
        <row r="1214">
          <cell r="F1214" t="str">
            <v>CUSTO HORÁRIO DO EQUIPAMENTO - (A)</v>
          </cell>
          <cell r="J1214">
            <v>84.71</v>
          </cell>
        </row>
        <row r="1215">
          <cell r="C1215" t="str">
            <v>ÍTEM</v>
          </cell>
          <cell r="D1215" t="str">
            <v>M Ã O    D E   O B R A</v>
          </cell>
          <cell r="E1215" t="str">
            <v>QUANT.</v>
          </cell>
          <cell r="F1215" t="str">
            <v>SALÁRIO HORA</v>
          </cell>
          <cell r="J1215" t="str">
            <v>CUSTO HORÁRIO</v>
          </cell>
        </row>
        <row r="1216">
          <cell r="C1216" t="str">
            <v>T604</v>
          </cell>
          <cell r="D1216" t="str">
            <v>Pedreiro</v>
          </cell>
          <cell r="E1216">
            <v>1</v>
          </cell>
          <cell r="F1216">
            <v>9.44</v>
          </cell>
          <cell r="G1216" t="e">
            <v>#N/A</v>
          </cell>
          <cell r="H1216" t="e">
            <v>#N/A</v>
          </cell>
          <cell r="I1216" t="e">
            <v>#N/A</v>
          </cell>
          <cell r="J1216">
            <v>9.44</v>
          </cell>
        </row>
        <row r="1217">
          <cell r="C1217" t="str">
            <v>T701</v>
          </cell>
          <cell r="D1217" t="str">
            <v>Servente</v>
          </cell>
          <cell r="E1217">
            <v>14</v>
          </cell>
          <cell r="F1217">
            <v>6.99</v>
          </cell>
          <cell r="G1217" t="e">
            <v>#N/A</v>
          </cell>
          <cell r="H1217" t="e">
            <v>#N/A</v>
          </cell>
          <cell r="I1217" t="e">
            <v>#N/A</v>
          </cell>
          <cell r="J1217">
            <v>97.86</v>
          </cell>
        </row>
        <row r="1218">
          <cell r="D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</row>
        <row r="1219">
          <cell r="D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</row>
        <row r="1220">
          <cell r="D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</row>
        <row r="1221">
          <cell r="F1221" t="str">
            <v>CUSTO HORÁRIO DE MÃO DE OBRA - (B)</v>
          </cell>
          <cell r="J1221">
            <v>107.3</v>
          </cell>
        </row>
        <row r="1222">
          <cell r="F1222" t="str">
            <v>FERRAMENTAS</v>
          </cell>
          <cell r="H1222">
            <v>0.2051</v>
          </cell>
          <cell r="J1222">
            <v>22</v>
          </cell>
        </row>
        <row r="1223">
          <cell r="F1223" t="str">
            <v>CUSTO HORÁRIO TOTAL - (A + B)</v>
          </cell>
          <cell r="J1223">
            <v>214.01</v>
          </cell>
        </row>
        <row r="1224">
          <cell r="F1224" t="str">
            <v>CUSTO UNITÁRIO DE EXECUÇÃO - (D)</v>
          </cell>
          <cell r="J1224">
            <v>85.6</v>
          </cell>
        </row>
        <row r="1225">
          <cell r="C1225" t="str">
            <v>ÍTEM</v>
          </cell>
          <cell r="D1225" t="str">
            <v>M A T E R I A L</v>
          </cell>
          <cell r="E1225" t="str">
            <v>UNID</v>
          </cell>
          <cell r="F1225" t="str">
            <v>CONSUMO</v>
          </cell>
          <cell r="H1225" t="str">
            <v xml:space="preserve"> PREÇO UNITÁRIO</v>
          </cell>
          <cell r="J1225" t="str">
            <v>CUSTO UNITÁRIO</v>
          </cell>
        </row>
        <row r="1226">
          <cell r="C1226" t="str">
            <v>M202</v>
          </cell>
          <cell r="D1226" t="str">
            <v>Cimento portland CP II-32</v>
          </cell>
          <cell r="E1226" t="str">
            <v>kg</v>
          </cell>
          <cell r="F1226">
            <v>200</v>
          </cell>
          <cell r="H1226">
            <v>0.37</v>
          </cell>
          <cell r="I1226" t="e">
            <v>#N/A</v>
          </cell>
          <cell r="J1226">
            <v>74</v>
          </cell>
        </row>
        <row r="1227">
          <cell r="D1227">
            <v>0</v>
          </cell>
          <cell r="E1227">
            <v>0</v>
          </cell>
          <cell r="J1227">
            <v>0</v>
          </cell>
        </row>
        <row r="1228">
          <cell r="D1228">
            <v>0</v>
          </cell>
          <cell r="E1228">
            <v>0</v>
          </cell>
          <cell r="J1228">
            <v>0</v>
          </cell>
        </row>
        <row r="1229">
          <cell r="D1229">
            <v>0</v>
          </cell>
          <cell r="E1229">
            <v>0</v>
          </cell>
          <cell r="J1229">
            <v>0</v>
          </cell>
        </row>
        <row r="1230">
          <cell r="D1230">
            <v>0</v>
          </cell>
          <cell r="E1230">
            <v>0</v>
          </cell>
          <cell r="J1230">
            <v>0</v>
          </cell>
        </row>
        <row r="1231">
          <cell r="F1231" t="str">
            <v>CUSTO TOTAL DE MATERIAL - (E)</v>
          </cell>
          <cell r="J1231">
            <v>74</v>
          </cell>
        </row>
        <row r="1232">
          <cell r="C1232" t="str">
            <v>CODIGO</v>
          </cell>
          <cell r="D1232" t="str">
            <v>ATIVIDADES AUXILIARES</v>
          </cell>
          <cell r="E1232" t="str">
            <v>UND</v>
          </cell>
          <cell r="F1232" t="str">
            <v>CONSUMO</v>
          </cell>
          <cell r="H1232" t="str">
            <v>CUSTO UNITÁRIO</v>
          </cell>
          <cell r="J1232" t="str">
            <v>CUSTO UNITÁRIO</v>
          </cell>
        </row>
        <row r="1233">
          <cell r="D1233">
            <v>0</v>
          </cell>
          <cell r="E1233">
            <v>0</v>
          </cell>
          <cell r="H1233">
            <v>0</v>
          </cell>
          <cell r="J1233">
            <v>0</v>
          </cell>
        </row>
        <row r="1234">
          <cell r="D1234">
            <v>0</v>
          </cell>
          <cell r="H1234">
            <v>0</v>
          </cell>
          <cell r="J1234">
            <v>0</v>
          </cell>
        </row>
        <row r="1235">
          <cell r="D1235">
            <v>0</v>
          </cell>
          <cell r="H1235">
            <v>0</v>
          </cell>
          <cell r="J1235">
            <v>0</v>
          </cell>
        </row>
        <row r="1236">
          <cell r="D1236">
            <v>0</v>
          </cell>
          <cell r="H1236">
            <v>0</v>
          </cell>
          <cell r="J1236">
            <v>0</v>
          </cell>
        </row>
        <row r="1237">
          <cell r="D1237">
            <v>0</v>
          </cell>
          <cell r="H1237">
            <v>0</v>
          </cell>
          <cell r="J1237">
            <v>0</v>
          </cell>
        </row>
        <row r="1238">
          <cell r="C1238" t="str">
            <v>OBSERVAÇÕES:</v>
          </cell>
          <cell r="F1238" t="str">
            <v>CUSTO ATIVIDADES AUXILIARES - (F)</v>
          </cell>
          <cell r="J1238">
            <v>0</v>
          </cell>
        </row>
        <row r="1239">
          <cell r="F1239" t="str">
            <v>CUSTO UNITÁRIO DIRETO TOTAL</v>
          </cell>
          <cell r="J1239">
            <v>159.6</v>
          </cell>
        </row>
        <row r="1240">
          <cell r="F1240" t="str">
            <v xml:space="preserve">BONIFICAÇÃO </v>
          </cell>
          <cell r="H1240">
            <v>0</v>
          </cell>
          <cell r="J1240">
            <v>0</v>
          </cell>
        </row>
        <row r="1241">
          <cell r="F1241" t="str">
            <v>PREÇO UNITÁRIO  TOTAL</v>
          </cell>
          <cell r="J1241">
            <v>159.6</v>
          </cell>
        </row>
        <row r="1245">
          <cell r="A1245" t="str">
            <v>1 A 01 407 52</v>
          </cell>
          <cell r="C1245" t="str">
            <v>SERVIÇO:</v>
          </cell>
          <cell r="D1245" t="str">
            <v xml:space="preserve">Concreto estrutural fck=30 MPa-controle razoável uso geral confecção e lanç. AC/BC </v>
          </cell>
          <cell r="F1245" t="str">
            <v>PRODUÇÃO DA EQUIPE - (C):</v>
          </cell>
          <cell r="J1245">
            <v>1.5</v>
          </cell>
          <cell r="K1245" t="str">
            <v>m³</v>
          </cell>
          <cell r="M1245">
            <v>437.18</v>
          </cell>
        </row>
        <row r="1246">
          <cell r="F1246" t="str">
            <v>UNITÁRIO</v>
          </cell>
          <cell r="H1246" t="str">
            <v>C. OPERACIONAL</v>
          </cell>
        </row>
        <row r="1247">
          <cell r="C1247" t="str">
            <v>ÍTEM</v>
          </cell>
          <cell r="D1247" t="str">
            <v>E Q U I P A M E N T O</v>
          </cell>
          <cell r="E1247" t="str">
            <v>QUANT.</v>
          </cell>
          <cell r="F1247" t="str">
            <v>PROD</v>
          </cell>
          <cell r="G1247" t="str">
            <v>IMPROD</v>
          </cell>
          <cell r="H1247" t="str">
            <v>PROD</v>
          </cell>
          <cell r="I1247" t="str">
            <v>IMPROD</v>
          </cell>
          <cell r="J1247" t="str">
            <v>CUSTO HORÁRIO</v>
          </cell>
        </row>
        <row r="1248">
          <cell r="C1248" t="str">
            <v>E404</v>
          </cell>
          <cell r="D1248" t="str">
            <v>(*) Caminhão Basculante : Mercedes Benz : 2423K -  10 m3 - 15 t</v>
          </cell>
          <cell r="E1248">
            <v>0.02</v>
          </cell>
          <cell r="F1248">
            <v>1</v>
          </cell>
          <cell r="G1248">
            <v>0</v>
          </cell>
          <cell r="H1248">
            <v>121.69</v>
          </cell>
          <cell r="I1248">
            <v>20.47</v>
          </cell>
          <cell r="J1248">
            <v>2.4300000000000002</v>
          </cell>
        </row>
        <row r="1249">
          <cell r="C1249" t="str">
            <v>E402</v>
          </cell>
          <cell r="D1249" t="str">
            <v>(*) Caminhão Carroceria : Mercedes Benz : 2423K -  de madeira 15 t</v>
          </cell>
          <cell r="E1249">
            <v>0.09</v>
          </cell>
          <cell r="F1249">
            <v>1</v>
          </cell>
          <cell r="G1249">
            <v>0</v>
          </cell>
          <cell r="H1249">
            <v>117.18</v>
          </cell>
          <cell r="I1249">
            <v>20.47</v>
          </cell>
          <cell r="J1249">
            <v>10.54</v>
          </cell>
        </row>
        <row r="1250">
          <cell r="C1250" t="str">
            <v>E306</v>
          </cell>
          <cell r="D1250" t="str">
            <v xml:space="preserve">(*) Vibrador de Concreto : Diversos : VIP45/MT2 -  de imersão </v>
          </cell>
          <cell r="E1250">
            <v>2</v>
          </cell>
          <cell r="F1250">
            <v>1</v>
          </cell>
          <cell r="G1250">
            <v>0</v>
          </cell>
          <cell r="H1250">
            <v>16.45</v>
          </cell>
          <cell r="I1250">
            <v>15.35</v>
          </cell>
          <cell r="J1250">
            <v>32.9</v>
          </cell>
        </row>
        <row r="1251">
          <cell r="C1251" t="str">
            <v>E302</v>
          </cell>
          <cell r="D1251" t="str">
            <v xml:space="preserve">Betoneira : Penedo :  -  320 l </v>
          </cell>
          <cell r="E1251">
            <v>1</v>
          </cell>
          <cell r="F1251">
            <v>1</v>
          </cell>
          <cell r="G1251">
            <v>0</v>
          </cell>
          <cell r="H1251">
            <v>19.38</v>
          </cell>
          <cell r="I1251">
            <v>17.27</v>
          </cell>
          <cell r="J1251">
            <v>19.38</v>
          </cell>
        </row>
        <row r="1252">
          <cell r="C1252" t="str">
            <v>E509</v>
          </cell>
          <cell r="D1252" t="str">
            <v>Grupo Gerador : Heimer : GEHMI-40 - 32,0  KVA</v>
          </cell>
          <cell r="E1252">
            <v>1</v>
          </cell>
          <cell r="F1252">
            <v>1</v>
          </cell>
          <cell r="G1252">
            <v>0</v>
          </cell>
          <cell r="H1252">
            <v>32.17</v>
          </cell>
          <cell r="I1252">
            <v>17.27</v>
          </cell>
          <cell r="J1252">
            <v>32.17</v>
          </cell>
        </row>
        <row r="1253">
          <cell r="C1253" t="str">
            <v>E304</v>
          </cell>
          <cell r="D1253" t="str">
            <v xml:space="preserve">Transportador Manual : AJS :  -  carrinho de mão 80 l </v>
          </cell>
          <cell r="E1253">
            <v>3</v>
          </cell>
          <cell r="F1253">
            <v>0.69</v>
          </cell>
          <cell r="G1253">
            <v>0.31</v>
          </cell>
          <cell r="H1253">
            <v>0.13</v>
          </cell>
          <cell r="I1253">
            <v>0</v>
          </cell>
          <cell r="J1253">
            <v>0.26</v>
          </cell>
        </row>
        <row r="1254">
          <cell r="F1254" t="str">
            <v>CUSTO HORÁRIO DO EQUIPAMENTO - (A)</v>
          </cell>
          <cell r="J1254">
            <v>97.68</v>
          </cell>
        </row>
        <row r="1255">
          <cell r="C1255" t="str">
            <v>ÍTEM</v>
          </cell>
          <cell r="D1255" t="str">
            <v>M Ã O    D E   O B R A</v>
          </cell>
          <cell r="E1255" t="str">
            <v>QUANT.</v>
          </cell>
          <cell r="F1255" t="str">
            <v>SALÁRIO HORA</v>
          </cell>
          <cell r="J1255" t="str">
            <v>CUSTO HORÁRIO</v>
          </cell>
        </row>
        <row r="1256">
          <cell r="C1256" t="str">
            <v>T604</v>
          </cell>
          <cell r="D1256" t="str">
            <v>Pedreiro</v>
          </cell>
          <cell r="E1256">
            <v>1</v>
          </cell>
          <cell r="F1256">
            <v>9.44</v>
          </cell>
          <cell r="G1256" t="e">
            <v>#N/A</v>
          </cell>
          <cell r="H1256" t="e">
            <v>#N/A</v>
          </cell>
          <cell r="I1256" t="e">
            <v>#N/A</v>
          </cell>
          <cell r="J1256">
            <v>9.44</v>
          </cell>
        </row>
        <row r="1257">
          <cell r="C1257" t="str">
            <v>T701</v>
          </cell>
          <cell r="D1257" t="str">
            <v>Servente</v>
          </cell>
          <cell r="E1257">
            <v>14</v>
          </cell>
          <cell r="F1257">
            <v>6.99</v>
          </cell>
          <cell r="G1257" t="e">
            <v>#N/A</v>
          </cell>
          <cell r="H1257" t="e">
            <v>#N/A</v>
          </cell>
          <cell r="I1257" t="e">
            <v>#N/A</v>
          </cell>
          <cell r="J1257">
            <v>97.86</v>
          </cell>
        </row>
        <row r="1258">
          <cell r="D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</row>
        <row r="1259"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D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</row>
        <row r="1261">
          <cell r="F1261" t="str">
            <v>CUSTO HORÁRIO DE MÃO DE OBRA - (B)</v>
          </cell>
          <cell r="J1261">
            <v>107.3</v>
          </cell>
        </row>
        <row r="1262">
          <cell r="F1262" t="str">
            <v>FERRAMENTAS</v>
          </cell>
          <cell r="H1262">
            <v>0.05</v>
          </cell>
          <cell r="J1262">
            <v>5.36</v>
          </cell>
        </row>
        <row r="1263">
          <cell r="F1263" t="str">
            <v>CUSTO HORÁRIO TOTAL - (A + B)</v>
          </cell>
          <cell r="J1263">
            <v>210.34</v>
          </cell>
        </row>
        <row r="1264">
          <cell r="F1264" t="str">
            <v>CUSTO UNITÁRIO DE EXECUÇÃO - (D)</v>
          </cell>
          <cell r="J1264">
            <v>140.22</v>
          </cell>
        </row>
        <row r="1265">
          <cell r="C1265" t="str">
            <v>ÍTEM</v>
          </cell>
          <cell r="D1265" t="str">
            <v>M A T E R I A L</v>
          </cell>
          <cell r="E1265" t="str">
            <v>UNID</v>
          </cell>
          <cell r="F1265" t="str">
            <v>CONSUMO</v>
          </cell>
          <cell r="H1265" t="str">
            <v xml:space="preserve"> PREÇO UNITÁRIO</v>
          </cell>
          <cell r="J1265" t="str">
            <v>CUSTO UNITÁRIO</v>
          </cell>
        </row>
        <row r="1266">
          <cell r="C1266">
            <v>10322</v>
          </cell>
          <cell r="D1266" t="str">
            <v xml:space="preserve">Areia comercial  DMT ate 50 km </v>
          </cell>
          <cell r="E1266" t="str">
            <v>m³</v>
          </cell>
          <cell r="F1266">
            <v>0.51600000000000001</v>
          </cell>
          <cell r="H1266">
            <v>52.5</v>
          </cell>
          <cell r="I1266">
            <v>0</v>
          </cell>
          <cell r="J1266">
            <v>27.09</v>
          </cell>
        </row>
        <row r="1267">
          <cell r="C1267">
            <v>10323</v>
          </cell>
          <cell r="D1267" t="str">
            <v>Brita Comercial DMT até 50 km</v>
          </cell>
          <cell r="E1267" t="str">
            <v>m³</v>
          </cell>
          <cell r="F1267">
            <v>0.74</v>
          </cell>
          <cell r="H1267">
            <v>72.8</v>
          </cell>
          <cell r="I1267">
            <v>0</v>
          </cell>
          <cell r="J1267">
            <v>53.87</v>
          </cell>
        </row>
        <row r="1268">
          <cell r="C1268" t="str">
            <v>M202</v>
          </cell>
          <cell r="D1268" t="str">
            <v>Cimento portland CP II-32</v>
          </cell>
          <cell r="E1268" t="str">
            <v>kg</v>
          </cell>
          <cell r="F1268">
            <v>480</v>
          </cell>
          <cell r="H1268">
            <v>0.45</v>
          </cell>
          <cell r="I1268">
            <v>0</v>
          </cell>
          <cell r="J1268">
            <v>216</v>
          </cell>
        </row>
        <row r="1269">
          <cell r="D1269">
            <v>0</v>
          </cell>
          <cell r="E1269">
            <v>0</v>
          </cell>
          <cell r="H1269">
            <v>0</v>
          </cell>
          <cell r="I1269">
            <v>0</v>
          </cell>
          <cell r="J1269">
            <v>0</v>
          </cell>
        </row>
        <row r="1270">
          <cell r="D1270">
            <v>0</v>
          </cell>
          <cell r="E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F1271" t="str">
            <v>CUSTO TOTAL DE MATERIAL - (E)</v>
          </cell>
          <cell r="J1271">
            <v>296.95999999999998</v>
          </cell>
        </row>
        <row r="1272">
          <cell r="C1272" t="str">
            <v>CODIGO</v>
          </cell>
          <cell r="D1272" t="str">
            <v>ATIVIDADES AUXILIARES</v>
          </cell>
          <cell r="E1272" t="str">
            <v>UND</v>
          </cell>
          <cell r="F1272" t="str">
            <v>CONSUMO</v>
          </cell>
          <cell r="H1272" t="str">
            <v>CUSTO UNITÁRIO</v>
          </cell>
          <cell r="J1272" t="str">
            <v>CUSTO UNITÁRIO</v>
          </cell>
        </row>
        <row r="1273">
          <cell r="D1273">
            <v>0</v>
          </cell>
          <cell r="E1273">
            <v>0</v>
          </cell>
          <cell r="H1273">
            <v>0</v>
          </cell>
          <cell r="J1273">
            <v>0</v>
          </cell>
        </row>
        <row r="1274">
          <cell r="D1274">
            <v>0</v>
          </cell>
          <cell r="H1274">
            <v>0</v>
          </cell>
          <cell r="J1274">
            <v>0</v>
          </cell>
        </row>
        <row r="1275">
          <cell r="D1275">
            <v>0</v>
          </cell>
          <cell r="H1275">
            <v>0</v>
          </cell>
          <cell r="J1275">
            <v>0</v>
          </cell>
        </row>
        <row r="1276">
          <cell r="D1276">
            <v>0</v>
          </cell>
          <cell r="H1276">
            <v>0</v>
          </cell>
          <cell r="J1276">
            <v>0</v>
          </cell>
        </row>
        <row r="1277">
          <cell r="D1277">
            <v>0</v>
          </cell>
          <cell r="H1277">
            <v>0</v>
          </cell>
          <cell r="J1277">
            <v>0</v>
          </cell>
        </row>
        <row r="1278">
          <cell r="C1278" t="str">
            <v>OBSERVAÇÕES:</v>
          </cell>
          <cell r="F1278" t="str">
            <v>CUSTO ATIVIDADES AUXILIARES - (F)</v>
          </cell>
          <cell r="J1278">
            <v>0</v>
          </cell>
        </row>
        <row r="1279">
          <cell r="F1279" t="str">
            <v>CUSTO UNITÁRIO DIRETO TOTAL</v>
          </cell>
          <cell r="J1279">
            <v>437.18</v>
          </cell>
        </row>
        <row r="1280">
          <cell r="F1280" t="str">
            <v xml:space="preserve">BONIFICAÇÃO </v>
          </cell>
          <cell r="H1280">
            <v>0</v>
          </cell>
          <cell r="J1280">
            <v>0</v>
          </cell>
        </row>
        <row r="1281">
          <cell r="F1281" t="str">
            <v>PREÇO UNITÁRIO  TOTAL</v>
          </cell>
          <cell r="J1281">
            <v>437.18</v>
          </cell>
        </row>
        <row r="1285">
          <cell r="A1285" t="str">
            <v>1 A 01 410 51</v>
          </cell>
          <cell r="C1285" t="str">
            <v>SERVIÇO:</v>
          </cell>
          <cell r="D1285" t="str">
            <v>Concreto fck=10MPa controle razoável uso geral confecção e lançamento AC/BC</v>
          </cell>
          <cell r="F1285" t="str">
            <v>PRODUÇÃO DA EQUIPE - (C):</v>
          </cell>
          <cell r="J1285">
            <v>2.5</v>
          </cell>
          <cell r="K1285" t="str">
            <v>m³</v>
          </cell>
          <cell r="M1285" t="e">
            <v>#N/A</v>
          </cell>
        </row>
        <row r="1286">
          <cell r="F1286" t="str">
            <v>UNITÁRIO</v>
          </cell>
          <cell r="H1286" t="str">
            <v>C. OPERACIONAL</v>
          </cell>
        </row>
        <row r="1287">
          <cell r="C1287" t="str">
            <v>ÍTEM</v>
          </cell>
          <cell r="D1287" t="str">
            <v>E Q U I P A M E N T O</v>
          </cell>
          <cell r="E1287" t="str">
            <v>QUANT.</v>
          </cell>
          <cell r="F1287" t="str">
            <v>PROD</v>
          </cell>
          <cell r="G1287" t="str">
            <v>IMPROD</v>
          </cell>
          <cell r="H1287" t="str">
            <v>PROD</v>
          </cell>
          <cell r="I1287" t="str">
            <v>IMPROD</v>
          </cell>
          <cell r="J1287" t="str">
            <v>CUSTO HORÁRIO</v>
          </cell>
        </row>
        <row r="1288">
          <cell r="C1288" t="str">
            <v>E306</v>
          </cell>
          <cell r="D1288" t="str">
            <v xml:space="preserve">(*) Vibrador de Concreto : Diversos : VIP45/MT2 -  de imersão </v>
          </cell>
          <cell r="E1288">
            <v>2</v>
          </cell>
          <cell r="F1288">
            <v>1</v>
          </cell>
          <cell r="G1288">
            <v>0</v>
          </cell>
          <cell r="H1288">
            <v>16.45</v>
          </cell>
          <cell r="I1288">
            <v>15.35</v>
          </cell>
          <cell r="J1288">
            <v>32.9</v>
          </cell>
        </row>
        <row r="1289">
          <cell r="C1289" t="str">
            <v>E302</v>
          </cell>
          <cell r="D1289" t="str">
            <v xml:space="preserve">Betoneira : Penedo :  -  320 l </v>
          </cell>
          <cell r="E1289">
            <v>1</v>
          </cell>
          <cell r="F1289">
            <v>1</v>
          </cell>
          <cell r="G1289">
            <v>0</v>
          </cell>
          <cell r="H1289">
            <v>19.38</v>
          </cell>
          <cell r="I1289">
            <v>17.27</v>
          </cell>
          <cell r="J1289">
            <v>19.38</v>
          </cell>
        </row>
        <row r="1290">
          <cell r="C1290" t="str">
            <v>E509</v>
          </cell>
          <cell r="D1290" t="str">
            <v>Grupo Gerador : Heimer : GEHMI-40 - 32,0  KVA</v>
          </cell>
          <cell r="E1290">
            <v>1</v>
          </cell>
          <cell r="F1290">
            <v>1</v>
          </cell>
          <cell r="G1290">
            <v>0</v>
          </cell>
          <cell r="H1290">
            <v>32.17</v>
          </cell>
          <cell r="I1290">
            <v>17.27</v>
          </cell>
          <cell r="J1290">
            <v>32.17</v>
          </cell>
        </row>
        <row r="1291">
          <cell r="C1291" t="str">
            <v>E304</v>
          </cell>
          <cell r="D1291" t="str">
            <v xml:space="preserve">Transportador Manual : AJS :  -  carrinho de mão 80 l </v>
          </cell>
          <cell r="E1291">
            <v>3</v>
          </cell>
          <cell r="F1291">
            <v>0.69</v>
          </cell>
          <cell r="G1291">
            <v>0.31</v>
          </cell>
          <cell r="H1291">
            <v>0.13</v>
          </cell>
          <cell r="I1291">
            <v>0</v>
          </cell>
          <cell r="J1291">
            <v>0.26</v>
          </cell>
        </row>
        <row r="1292">
          <cell r="D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D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</row>
        <row r="1294">
          <cell r="D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</row>
        <row r="1295">
          <cell r="F1295" t="str">
            <v>CUSTO HORÁRIO DO EQUIPAMENTO - (A)</v>
          </cell>
          <cell r="J1295">
            <v>84.71</v>
          </cell>
        </row>
        <row r="1296">
          <cell r="C1296" t="str">
            <v>ÍTEM</v>
          </cell>
          <cell r="D1296" t="str">
            <v>M Ã O    D E   O B R A</v>
          </cell>
          <cell r="E1296" t="str">
            <v>QUANT.</v>
          </cell>
          <cell r="F1296" t="str">
            <v>SALÁRIO HORA</v>
          </cell>
          <cell r="J1296" t="str">
            <v>CUSTO HORÁRIO</v>
          </cell>
        </row>
        <row r="1297">
          <cell r="C1297" t="str">
            <v>T604</v>
          </cell>
          <cell r="D1297" t="str">
            <v>Pedreiro</v>
          </cell>
          <cell r="E1297">
            <v>1</v>
          </cell>
          <cell r="F1297">
            <v>9.44</v>
          </cell>
          <cell r="G1297" t="e">
            <v>#N/A</v>
          </cell>
          <cell r="H1297" t="e">
            <v>#N/A</v>
          </cell>
          <cell r="I1297" t="e">
            <v>#N/A</v>
          </cell>
          <cell r="J1297">
            <v>9.44</v>
          </cell>
        </row>
        <row r="1298">
          <cell r="C1298" t="str">
            <v>T701</v>
          </cell>
          <cell r="D1298" t="str">
            <v>Servente</v>
          </cell>
          <cell r="E1298">
            <v>14</v>
          </cell>
          <cell r="F1298">
            <v>6.99</v>
          </cell>
          <cell r="G1298" t="e">
            <v>#N/A</v>
          </cell>
          <cell r="H1298" t="e">
            <v>#N/A</v>
          </cell>
          <cell r="I1298" t="e">
            <v>#N/A</v>
          </cell>
          <cell r="J1298">
            <v>97.86</v>
          </cell>
        </row>
        <row r="1299">
          <cell r="D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</row>
        <row r="1300">
          <cell r="D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</row>
        <row r="1301">
          <cell r="D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</row>
        <row r="1302">
          <cell r="F1302" t="str">
            <v>CUSTO HORÁRIO DE MÃO DE OBRA - (B)</v>
          </cell>
          <cell r="J1302">
            <v>107.3</v>
          </cell>
        </row>
        <row r="1303">
          <cell r="F1303" t="str">
            <v>FERRAMENTAS</v>
          </cell>
          <cell r="H1303">
            <v>0.2051</v>
          </cell>
          <cell r="J1303">
            <v>22</v>
          </cell>
        </row>
        <row r="1304">
          <cell r="F1304" t="str">
            <v>CUSTO HORÁRIO TOTAL - (A + B)</v>
          </cell>
          <cell r="J1304">
            <v>214.01</v>
          </cell>
        </row>
        <row r="1305">
          <cell r="F1305" t="str">
            <v>CUSTO UNITÁRIO DE EXECUÇÃO - (D)</v>
          </cell>
          <cell r="J1305">
            <v>85.6</v>
          </cell>
        </row>
        <row r="1306">
          <cell r="C1306" t="str">
            <v>ÍTEM</v>
          </cell>
          <cell r="D1306" t="str">
            <v>M A T E R I A L</v>
          </cell>
          <cell r="E1306" t="str">
            <v>UNID</v>
          </cell>
          <cell r="F1306" t="str">
            <v>CONSUMO</v>
          </cell>
          <cell r="H1306" t="str">
            <v xml:space="preserve"> PREÇO UNITÁRIO</v>
          </cell>
          <cell r="J1306" t="str">
            <v>CUSTO UNITÁRIO</v>
          </cell>
        </row>
        <row r="1307">
          <cell r="C1307" t="str">
            <v>M202</v>
          </cell>
          <cell r="D1307" t="str">
            <v>Cimento portland CP II-32</v>
          </cell>
          <cell r="E1307" t="str">
            <v>kg</v>
          </cell>
          <cell r="F1307">
            <v>230</v>
          </cell>
          <cell r="H1307">
            <v>0.45</v>
          </cell>
          <cell r="J1307">
            <v>103.5</v>
          </cell>
        </row>
        <row r="1308">
          <cell r="C1308" t="str">
            <v>M704</v>
          </cell>
          <cell r="D1308" t="str">
            <v>Areia lavada comercial DMT até 50 km</v>
          </cell>
          <cell r="E1308" t="str">
            <v>m3</v>
          </cell>
          <cell r="F1308">
            <v>0.74</v>
          </cell>
          <cell r="J1308">
            <v>0</v>
          </cell>
        </row>
        <row r="1309">
          <cell r="D1309">
            <v>0</v>
          </cell>
          <cell r="E1309">
            <v>0</v>
          </cell>
          <cell r="J1309">
            <v>0</v>
          </cell>
        </row>
        <row r="1310">
          <cell r="D1310">
            <v>0</v>
          </cell>
          <cell r="E1310">
            <v>0</v>
          </cell>
          <cell r="J1310">
            <v>0</v>
          </cell>
        </row>
        <row r="1311">
          <cell r="F1311" t="str">
            <v>CUSTO TOTAL DE MATERIAL - (E)</v>
          </cell>
          <cell r="J1311">
            <v>103.5</v>
          </cell>
        </row>
        <row r="1312">
          <cell r="C1312" t="str">
            <v>CODIGO</v>
          </cell>
          <cell r="D1312" t="str">
            <v>ATIVIDADES AUXILIARES</v>
          </cell>
          <cell r="E1312" t="str">
            <v>UND</v>
          </cell>
          <cell r="F1312" t="str">
            <v>QUANTIDADE</v>
          </cell>
          <cell r="H1312" t="str">
            <v>CUSTO UNITÁRIO</v>
          </cell>
          <cell r="J1312" t="str">
            <v>CUSTO UNITÁRIO</v>
          </cell>
        </row>
        <row r="1313">
          <cell r="C1313" t="str">
            <v>1 A 00 717 00</v>
          </cell>
          <cell r="D1313" t="e">
            <v>#N/A</v>
          </cell>
          <cell r="E1313" t="e">
            <v>#N/A</v>
          </cell>
          <cell r="F1313">
            <v>0.74</v>
          </cell>
          <cell r="H1313" t="e">
            <v>#N/A</v>
          </cell>
          <cell r="J1313" t="e">
            <v>#N/A</v>
          </cell>
        </row>
        <row r="1314">
          <cell r="D1314">
            <v>0</v>
          </cell>
          <cell r="E1314">
            <v>0</v>
          </cell>
          <cell r="H1314">
            <v>0</v>
          </cell>
          <cell r="J1314">
            <v>0</v>
          </cell>
        </row>
        <row r="1315">
          <cell r="D1315">
            <v>0</v>
          </cell>
          <cell r="E1315">
            <v>0</v>
          </cell>
          <cell r="H1315">
            <v>0</v>
          </cell>
          <cell r="J1315">
            <v>0</v>
          </cell>
        </row>
        <row r="1316">
          <cell r="D1316">
            <v>0</v>
          </cell>
          <cell r="E1316">
            <v>0</v>
          </cell>
          <cell r="H1316">
            <v>0</v>
          </cell>
          <cell r="J1316">
            <v>0</v>
          </cell>
        </row>
        <row r="1317">
          <cell r="D1317">
            <v>0</v>
          </cell>
          <cell r="H1317">
            <v>0</v>
          </cell>
          <cell r="J1317">
            <v>0</v>
          </cell>
        </row>
        <row r="1318">
          <cell r="C1318" t="str">
            <v>OBSERVAÇÕES:</v>
          </cell>
          <cell r="F1318" t="str">
            <v>CUSTO ATIVIDADES AUXILIARES - (F)</v>
          </cell>
          <cell r="J1318" t="e">
            <v>#N/A</v>
          </cell>
        </row>
        <row r="1319">
          <cell r="F1319" t="str">
            <v>CUSTO UNITÁRIO DIRETO TOTAL</v>
          </cell>
          <cell r="J1319" t="e">
            <v>#N/A</v>
          </cell>
        </row>
        <row r="1320">
          <cell r="F1320" t="str">
            <v xml:space="preserve">BONIFICAÇÃO </v>
          </cell>
          <cell r="H1320">
            <v>0</v>
          </cell>
          <cell r="J1320" t="e">
            <v>#N/A</v>
          </cell>
        </row>
        <row r="1321">
          <cell r="F1321" t="str">
            <v>PREÇO UNITÁRIO  TOTAL</v>
          </cell>
          <cell r="J1321" t="e">
            <v>#N/A</v>
          </cell>
        </row>
        <row r="1325">
          <cell r="A1325" t="str">
            <v>1 A 01 412 01</v>
          </cell>
          <cell r="C1325" t="str">
            <v>SERVIÇO:</v>
          </cell>
          <cell r="D1325" t="str">
            <v>Concreto fck=12 MPa contr. razoável uso geral conf. e lanç.(brita prod. e areia estr.)</v>
          </cell>
          <cell r="F1325" t="str">
            <v>PRODUÇÃO DA EQUIPE - (C):</v>
          </cell>
          <cell r="J1325">
            <v>2.5</v>
          </cell>
          <cell r="K1325" t="str">
            <v>m³</v>
          </cell>
          <cell r="M1325">
            <v>251.52</v>
          </cell>
        </row>
        <row r="1326">
          <cell r="F1326" t="str">
            <v>UNITÁRIO</v>
          </cell>
          <cell r="H1326" t="str">
            <v>C. OPERACIONAL</v>
          </cell>
        </row>
        <row r="1327">
          <cell r="C1327" t="str">
            <v>ÍTEM</v>
          </cell>
          <cell r="D1327" t="str">
            <v>E Q U I P A M E N T O</v>
          </cell>
          <cell r="E1327" t="str">
            <v>QUANT.</v>
          </cell>
          <cell r="F1327" t="str">
            <v>PROD</v>
          </cell>
          <cell r="G1327" t="str">
            <v>IMPROD</v>
          </cell>
          <cell r="H1327" t="str">
            <v>PROD</v>
          </cell>
          <cell r="I1327" t="str">
            <v>IMPROD</v>
          </cell>
          <cell r="J1327" t="str">
            <v>CUSTO HORÁRIO</v>
          </cell>
        </row>
        <row r="1328">
          <cell r="C1328" t="str">
            <v>E302</v>
          </cell>
          <cell r="D1328" t="str">
            <v xml:space="preserve">Betoneira : Penedo :  -  320 l </v>
          </cell>
          <cell r="E1328">
            <v>1</v>
          </cell>
          <cell r="F1328">
            <v>1</v>
          </cell>
          <cell r="G1328">
            <v>0</v>
          </cell>
          <cell r="H1328">
            <v>19.38</v>
          </cell>
          <cell r="I1328">
            <v>17.27</v>
          </cell>
          <cell r="J1328">
            <v>19.38</v>
          </cell>
        </row>
        <row r="1329">
          <cell r="C1329" t="str">
            <v>E304</v>
          </cell>
          <cell r="D1329" t="str">
            <v xml:space="preserve">Transportador Manual : AJS :  -  carrinho de mão 80 l </v>
          </cell>
          <cell r="E1329">
            <v>3</v>
          </cell>
          <cell r="F1329">
            <v>0.69</v>
          </cell>
          <cell r="G1329">
            <v>0.31</v>
          </cell>
          <cell r="H1329">
            <v>0.13</v>
          </cell>
          <cell r="I1329">
            <v>0</v>
          </cell>
          <cell r="J1329">
            <v>0.26</v>
          </cell>
        </row>
        <row r="1330">
          <cell r="C1330" t="str">
            <v>E306</v>
          </cell>
          <cell r="D1330" t="str">
            <v xml:space="preserve">(*) Vibrador de Concreto : Diversos : VIP45/MT2 -  de imersão </v>
          </cell>
          <cell r="E1330">
            <v>2</v>
          </cell>
          <cell r="F1330">
            <v>1</v>
          </cell>
          <cell r="G1330">
            <v>0</v>
          </cell>
          <cell r="H1330">
            <v>16.45</v>
          </cell>
          <cell r="I1330">
            <v>15.35</v>
          </cell>
          <cell r="J1330">
            <v>32.9</v>
          </cell>
        </row>
        <row r="1331">
          <cell r="C1331" t="str">
            <v>E509</v>
          </cell>
          <cell r="D1331" t="str">
            <v>Grupo Gerador : Heimer : GEHMI-40 - 32,0  KVA</v>
          </cell>
          <cell r="E1331">
            <v>1</v>
          </cell>
          <cell r="F1331">
            <v>1</v>
          </cell>
          <cell r="G1331">
            <v>0</v>
          </cell>
          <cell r="H1331">
            <v>32.17</v>
          </cell>
          <cell r="I1331">
            <v>17.27</v>
          </cell>
          <cell r="J1331">
            <v>32.17</v>
          </cell>
        </row>
        <row r="1332">
          <cell r="D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</row>
        <row r="1333">
          <cell r="D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</row>
        <row r="1334">
          <cell r="F1334" t="str">
            <v>CUSTO HORÁRIO DO EQUIPAMENTO - (A)</v>
          </cell>
          <cell r="J1334">
            <v>84.71</v>
          </cell>
        </row>
        <row r="1335">
          <cell r="C1335" t="str">
            <v>ÍTEM</v>
          </cell>
          <cell r="D1335" t="str">
            <v>M Ã O    D E   O B R A</v>
          </cell>
          <cell r="E1335" t="str">
            <v>QUANT.</v>
          </cell>
          <cell r="F1335" t="str">
            <v>SALÁRIO HORA</v>
          </cell>
          <cell r="J1335" t="str">
            <v>CUSTO HORÁRIO</v>
          </cell>
        </row>
        <row r="1336">
          <cell r="C1336" t="str">
            <v>T604</v>
          </cell>
          <cell r="D1336" t="str">
            <v>Pedreiro</v>
          </cell>
          <cell r="E1336">
            <v>1</v>
          </cell>
          <cell r="F1336">
            <v>9.44</v>
          </cell>
          <cell r="G1336" t="e">
            <v>#N/A</v>
          </cell>
          <cell r="H1336" t="e">
            <v>#N/A</v>
          </cell>
          <cell r="I1336" t="e">
            <v>#N/A</v>
          </cell>
          <cell r="J1336">
            <v>9.44</v>
          </cell>
        </row>
        <row r="1337">
          <cell r="C1337" t="str">
            <v>T701</v>
          </cell>
          <cell r="D1337" t="str">
            <v>Servente</v>
          </cell>
          <cell r="E1337">
            <v>14</v>
          </cell>
          <cell r="F1337">
            <v>6.99</v>
          </cell>
          <cell r="G1337" t="e">
            <v>#N/A</v>
          </cell>
          <cell r="H1337" t="e">
            <v>#N/A</v>
          </cell>
          <cell r="I1337" t="e">
            <v>#N/A</v>
          </cell>
          <cell r="J1337">
            <v>97.86</v>
          </cell>
        </row>
        <row r="1338">
          <cell r="D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</row>
        <row r="1339"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F1341" t="str">
            <v>CUSTO HORÁRIO DE MÃO DE OBRA - (B)</v>
          </cell>
          <cell r="J1341">
            <v>107.3</v>
          </cell>
        </row>
        <row r="1342">
          <cell r="F1342" t="str">
            <v>FERRAMENTAS</v>
          </cell>
          <cell r="H1342">
            <v>0.2051</v>
          </cell>
          <cell r="J1342">
            <v>22</v>
          </cell>
        </row>
        <row r="1343">
          <cell r="F1343" t="str">
            <v>CUSTO HORÁRIO TOTAL - (A + B)</v>
          </cell>
          <cell r="J1343">
            <v>214.01</v>
          </cell>
        </row>
        <row r="1344">
          <cell r="F1344" t="str">
            <v>CUSTO UNITÁRIO DE EXECUÇÃO - (D)</v>
          </cell>
          <cell r="J1344">
            <v>85.6</v>
          </cell>
        </row>
        <row r="1345">
          <cell r="C1345" t="str">
            <v>ÍTEM</v>
          </cell>
          <cell r="D1345" t="str">
            <v>M A T E R I A L</v>
          </cell>
          <cell r="E1345" t="str">
            <v>UNID</v>
          </cell>
          <cell r="F1345" t="str">
            <v>CONSUMO</v>
          </cell>
          <cell r="H1345" t="str">
            <v xml:space="preserve"> PREÇO UNITÁRIO</v>
          </cell>
          <cell r="J1345" t="str">
            <v>CUSTO UNITÁRIO</v>
          </cell>
        </row>
        <row r="1346">
          <cell r="C1346" t="str">
            <v>M202</v>
          </cell>
          <cell r="D1346" t="str">
            <v>Cimento portland CP II-32</v>
          </cell>
          <cell r="E1346" t="str">
            <v>kg</v>
          </cell>
          <cell r="F1346">
            <v>314</v>
          </cell>
          <cell r="H1346">
            <v>0.45</v>
          </cell>
          <cell r="I1346" t="e">
            <v>#N/A</v>
          </cell>
          <cell r="J1346">
            <v>141.30000000000001</v>
          </cell>
        </row>
        <row r="1347">
          <cell r="D1347">
            <v>0</v>
          </cell>
          <cell r="E1347">
            <v>0</v>
          </cell>
          <cell r="H1347">
            <v>0</v>
          </cell>
          <cell r="J1347">
            <v>0</v>
          </cell>
        </row>
        <row r="1348">
          <cell r="D1348">
            <v>0</v>
          </cell>
          <cell r="E1348">
            <v>0</v>
          </cell>
          <cell r="H1348">
            <v>0</v>
          </cell>
          <cell r="J1348">
            <v>0</v>
          </cell>
        </row>
        <row r="1349">
          <cell r="D1349">
            <v>0</v>
          </cell>
          <cell r="E1349">
            <v>0</v>
          </cell>
          <cell r="J1349">
            <v>0</v>
          </cell>
        </row>
        <row r="1350">
          <cell r="D1350">
            <v>0</v>
          </cell>
          <cell r="E1350">
            <v>0</v>
          </cell>
          <cell r="J1350">
            <v>0</v>
          </cell>
        </row>
        <row r="1351">
          <cell r="F1351" t="str">
            <v>CUSTO TOTAL DE MATERIAL - (E)</v>
          </cell>
          <cell r="J1351">
            <v>141.30000000000001</v>
          </cell>
        </row>
        <row r="1352">
          <cell r="C1352" t="str">
            <v>CODIGO</v>
          </cell>
          <cell r="D1352" t="str">
            <v>ATIVIDADES AUXILIARES</v>
          </cell>
          <cell r="E1352" t="str">
            <v>UND</v>
          </cell>
          <cell r="F1352" t="str">
            <v>QUANTIDADE</v>
          </cell>
          <cell r="H1352" t="str">
            <v>CUSTO UNITÁRIO</v>
          </cell>
          <cell r="J1352" t="str">
            <v>CUSTO UNITÁRIO</v>
          </cell>
        </row>
        <row r="1353">
          <cell r="C1353" t="str">
            <v>1 A 01 170 01</v>
          </cell>
          <cell r="D1353" t="str">
            <v>Areia extraída com trator e carregadeira</v>
          </cell>
          <cell r="E1353" t="str">
            <v>M³</v>
          </cell>
          <cell r="F1353">
            <v>0.63200000000000001</v>
          </cell>
          <cell r="H1353">
            <v>5.56</v>
          </cell>
          <cell r="J1353">
            <v>3.51</v>
          </cell>
        </row>
        <row r="1354">
          <cell r="C1354" t="str">
            <v>1 A 01 200 01</v>
          </cell>
          <cell r="D1354" t="str">
            <v>Brita produzida em central de britagem de 80 m3/h</v>
          </cell>
          <cell r="E1354" t="str">
            <v>m³</v>
          </cell>
          <cell r="F1354">
            <v>0.74</v>
          </cell>
          <cell r="H1354">
            <v>28.54</v>
          </cell>
          <cell r="J1354">
            <v>21.11</v>
          </cell>
        </row>
        <row r="1355">
          <cell r="D1355">
            <v>0</v>
          </cell>
          <cell r="E1355">
            <v>0</v>
          </cell>
          <cell r="H1355">
            <v>0</v>
          </cell>
          <cell r="J1355">
            <v>0</v>
          </cell>
        </row>
        <row r="1356">
          <cell r="D1356">
            <v>0</v>
          </cell>
          <cell r="E1356">
            <v>0</v>
          </cell>
          <cell r="H1356">
            <v>0</v>
          </cell>
          <cell r="J1356">
            <v>0</v>
          </cell>
        </row>
        <row r="1357">
          <cell r="D1357">
            <v>0</v>
          </cell>
          <cell r="H1357">
            <v>0</v>
          </cell>
          <cell r="J1357">
            <v>0</v>
          </cell>
        </row>
        <row r="1358">
          <cell r="C1358" t="str">
            <v>OBSERVAÇÕES:</v>
          </cell>
          <cell r="F1358" t="str">
            <v>CUSTO UNITÁRIO DE TRANSPORTE - (F)</v>
          </cell>
          <cell r="J1358">
            <v>24.62</v>
          </cell>
        </row>
        <row r="1359">
          <cell r="F1359" t="str">
            <v>CUSTO UNITÁRIO DIRETO TOTAL</v>
          </cell>
          <cell r="J1359">
            <v>251.52</v>
          </cell>
        </row>
        <row r="1360">
          <cell r="F1360" t="str">
            <v xml:space="preserve">BONIFICAÇÃO </v>
          </cell>
          <cell r="H1360">
            <v>0</v>
          </cell>
          <cell r="J1360">
            <v>0</v>
          </cell>
        </row>
        <row r="1361">
          <cell r="F1361" t="str">
            <v>PREÇO UNITÁRIO  TOTAL</v>
          </cell>
          <cell r="J1361">
            <v>251.52</v>
          </cell>
        </row>
        <row r="1365">
          <cell r="A1365" t="str">
            <v>1 A 01 412 51</v>
          </cell>
          <cell r="C1365" t="str">
            <v>SERVIÇO:</v>
          </cell>
          <cell r="D1365" t="str">
            <v>Concreto fck=12 MPa controle razoável uso geral confecção e lançamento AC/BC</v>
          </cell>
          <cell r="F1365" t="str">
            <v>PRODUÇÃO DA EQUIPE - (C):</v>
          </cell>
          <cell r="J1365">
            <v>3.3</v>
          </cell>
          <cell r="K1365" t="str">
            <v>m³</v>
          </cell>
          <cell r="M1365" t="e">
            <v>#N/A</v>
          </cell>
        </row>
        <row r="1366">
          <cell r="F1366" t="str">
            <v>UNITÁRIO</v>
          </cell>
          <cell r="H1366" t="str">
            <v>C. OPERACIONAL</v>
          </cell>
        </row>
        <row r="1367">
          <cell r="C1367" t="str">
            <v>ÍTEM</v>
          </cell>
          <cell r="D1367" t="str">
            <v>E Q U I P A M E N T O</v>
          </cell>
          <cell r="E1367" t="str">
            <v>QUANT.</v>
          </cell>
          <cell r="F1367" t="str">
            <v>PROD</v>
          </cell>
          <cell r="G1367" t="str">
            <v>IMPROD</v>
          </cell>
          <cell r="H1367" t="str">
            <v>PROD</v>
          </cell>
          <cell r="I1367" t="str">
            <v>IMPROD</v>
          </cell>
          <cell r="J1367" t="str">
            <v>CUSTO HORÁRIO</v>
          </cell>
        </row>
        <row r="1368">
          <cell r="C1368" t="str">
            <v>E302</v>
          </cell>
          <cell r="D1368" t="str">
            <v xml:space="preserve">Betoneira : Penedo :  -  320 l </v>
          </cell>
          <cell r="E1368">
            <v>1</v>
          </cell>
          <cell r="F1368">
            <v>1</v>
          </cell>
          <cell r="G1368">
            <v>0</v>
          </cell>
          <cell r="H1368">
            <v>19.38</v>
          </cell>
          <cell r="I1368">
            <v>17.27</v>
          </cell>
          <cell r="J1368">
            <v>19.38</v>
          </cell>
        </row>
        <row r="1369">
          <cell r="C1369" t="str">
            <v>E304</v>
          </cell>
          <cell r="D1369" t="str">
            <v xml:space="preserve">Transportador Manual : AJS :  -  carrinho de mão 80 l </v>
          </cell>
          <cell r="E1369">
            <v>3</v>
          </cell>
          <cell r="F1369">
            <v>0.69</v>
          </cell>
          <cell r="G1369">
            <v>0.31</v>
          </cell>
          <cell r="H1369">
            <v>0.13</v>
          </cell>
          <cell r="I1369">
            <v>0</v>
          </cell>
          <cell r="J1369">
            <v>0.26</v>
          </cell>
        </row>
        <row r="1370">
          <cell r="C1370" t="str">
            <v>E306</v>
          </cell>
          <cell r="D1370" t="str">
            <v xml:space="preserve">(*) Vibrador de Concreto : Diversos : VIP45/MT2 -  de imersão </v>
          </cell>
          <cell r="E1370">
            <v>2</v>
          </cell>
          <cell r="F1370">
            <v>1</v>
          </cell>
          <cell r="G1370">
            <v>0</v>
          </cell>
          <cell r="H1370">
            <v>16.45</v>
          </cell>
          <cell r="I1370">
            <v>15.35</v>
          </cell>
          <cell r="J1370">
            <v>32.9</v>
          </cell>
        </row>
        <row r="1371">
          <cell r="C1371" t="str">
            <v>E509</v>
          </cell>
          <cell r="D1371" t="str">
            <v>Grupo Gerador : Heimer : GEHMI-40 - 32,0  KVA</v>
          </cell>
          <cell r="E1371">
            <v>1</v>
          </cell>
          <cell r="F1371">
            <v>1</v>
          </cell>
          <cell r="G1371">
            <v>0</v>
          </cell>
          <cell r="H1371">
            <v>32.17</v>
          </cell>
          <cell r="I1371">
            <v>17.27</v>
          </cell>
          <cell r="J1371">
            <v>32.17</v>
          </cell>
        </row>
        <row r="1372">
          <cell r="D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</row>
        <row r="1373">
          <cell r="D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</row>
        <row r="1374">
          <cell r="F1374" t="str">
            <v>CUSTO HORÁRIO DO EQUIPAMENTO - (A)</v>
          </cell>
          <cell r="J1374">
            <v>84.71</v>
          </cell>
        </row>
        <row r="1375">
          <cell r="C1375" t="str">
            <v>ÍTEM</v>
          </cell>
          <cell r="D1375" t="str">
            <v>M Ã O    D E   O B R A</v>
          </cell>
          <cell r="E1375" t="str">
            <v>QUANT.</v>
          </cell>
          <cell r="F1375" t="str">
            <v>SALÁRIO HORA</v>
          </cell>
          <cell r="J1375" t="str">
            <v>CUSTO HORÁRIO</v>
          </cell>
        </row>
        <row r="1376">
          <cell r="C1376" t="str">
            <v>T604</v>
          </cell>
          <cell r="D1376" t="str">
            <v>Pedreiro</v>
          </cell>
          <cell r="E1376">
            <v>1</v>
          </cell>
          <cell r="F1376">
            <v>9.44</v>
          </cell>
          <cell r="G1376" t="e">
            <v>#N/A</v>
          </cell>
          <cell r="H1376" t="e">
            <v>#N/A</v>
          </cell>
          <cell r="I1376" t="e">
            <v>#N/A</v>
          </cell>
          <cell r="J1376">
            <v>9.44</v>
          </cell>
        </row>
        <row r="1377">
          <cell r="C1377" t="str">
            <v>T701</v>
          </cell>
          <cell r="D1377" t="str">
            <v>Servente</v>
          </cell>
          <cell r="E1377">
            <v>14</v>
          </cell>
          <cell r="F1377">
            <v>6.99</v>
          </cell>
          <cell r="G1377" t="e">
            <v>#N/A</v>
          </cell>
          <cell r="H1377" t="e">
            <v>#N/A</v>
          </cell>
          <cell r="I1377" t="e">
            <v>#N/A</v>
          </cell>
          <cell r="J1377">
            <v>97.86</v>
          </cell>
        </row>
        <row r="1378">
          <cell r="D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</row>
        <row r="1379"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D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</row>
        <row r="1381">
          <cell r="F1381" t="str">
            <v>CUSTO HORÁRIO DE MÃO DE OBRA - (B)</v>
          </cell>
          <cell r="J1381">
            <v>107.3</v>
          </cell>
        </row>
        <row r="1382">
          <cell r="F1382" t="str">
            <v>FERRAMENTAS</v>
          </cell>
          <cell r="H1382">
            <v>0.2051</v>
          </cell>
          <cell r="J1382">
            <v>22</v>
          </cell>
        </row>
        <row r="1383">
          <cell r="F1383" t="str">
            <v>CUSTO HORÁRIO TOTAL - (A + B)</v>
          </cell>
          <cell r="J1383">
            <v>214.01</v>
          </cell>
        </row>
        <row r="1384">
          <cell r="F1384" t="str">
            <v>CUSTO UNITÁRIO DE EXECUÇÃO - (D)</v>
          </cell>
          <cell r="J1384">
            <v>64.849999999999994</v>
          </cell>
        </row>
        <row r="1385">
          <cell r="C1385" t="str">
            <v>ÍTEM</v>
          </cell>
          <cell r="D1385" t="str">
            <v>M A T E R I A L</v>
          </cell>
          <cell r="E1385" t="str">
            <v>UNID</v>
          </cell>
          <cell r="F1385" t="str">
            <v>CONSUMO</v>
          </cell>
          <cell r="H1385" t="str">
            <v xml:space="preserve"> PREÇO UNITÁRIO</v>
          </cell>
          <cell r="J1385" t="str">
            <v>CUSTO UNITÁRIO</v>
          </cell>
        </row>
        <row r="1386">
          <cell r="C1386" t="str">
            <v>M704</v>
          </cell>
          <cell r="D1386" t="str">
            <v>Areia lavada comercial DMT até 50 km</v>
          </cell>
          <cell r="E1386" t="str">
            <v>m3</v>
          </cell>
          <cell r="F1386">
            <v>0.61399999999999999</v>
          </cell>
          <cell r="H1386">
            <v>60</v>
          </cell>
          <cell r="I1386" t="e">
            <v>#N/A</v>
          </cell>
          <cell r="J1386">
            <v>36.840000000000003</v>
          </cell>
        </row>
        <row r="1387">
          <cell r="C1387" t="str">
            <v>M202</v>
          </cell>
          <cell r="D1387" t="str">
            <v>Cimento portland CP II-32</v>
          </cell>
          <cell r="E1387" t="str">
            <v>kg</v>
          </cell>
          <cell r="F1387">
            <v>340</v>
          </cell>
          <cell r="H1387">
            <v>0.45</v>
          </cell>
          <cell r="J1387">
            <v>153</v>
          </cell>
        </row>
        <row r="1388">
          <cell r="D1388">
            <v>0</v>
          </cell>
          <cell r="E1388">
            <v>0</v>
          </cell>
          <cell r="H1388">
            <v>0</v>
          </cell>
          <cell r="J1388">
            <v>0</v>
          </cell>
        </row>
        <row r="1389">
          <cell r="D1389">
            <v>0</v>
          </cell>
          <cell r="E1389">
            <v>0</v>
          </cell>
          <cell r="J1389">
            <v>0</v>
          </cell>
        </row>
        <row r="1390">
          <cell r="D1390">
            <v>0</v>
          </cell>
          <cell r="E1390">
            <v>0</v>
          </cell>
          <cell r="J1390">
            <v>0</v>
          </cell>
        </row>
        <row r="1391">
          <cell r="F1391" t="str">
            <v>CUSTO TOTAL DE MATERIAL - (E)</v>
          </cell>
          <cell r="J1391">
            <v>189.84</v>
          </cell>
        </row>
        <row r="1392">
          <cell r="C1392" t="str">
            <v>CODIGO</v>
          </cell>
          <cell r="D1392" t="str">
            <v>ATIVIDADES AUXILIARES</v>
          </cell>
          <cell r="E1392" t="str">
            <v>UND</v>
          </cell>
          <cell r="F1392" t="str">
            <v>QUANTIDADE</v>
          </cell>
          <cell r="H1392" t="str">
            <v>CUSTO UNITÁRIO</v>
          </cell>
          <cell r="J1392" t="str">
            <v>CUSTO UNITÁRIO</v>
          </cell>
        </row>
        <row r="1393">
          <cell r="C1393" t="str">
            <v>1 A 00 717 00</v>
          </cell>
          <cell r="D1393" t="e">
            <v>#N/A</v>
          </cell>
          <cell r="E1393" t="e">
            <v>#N/A</v>
          </cell>
          <cell r="F1393">
            <v>0.74</v>
          </cell>
          <cell r="H1393" t="e">
            <v>#N/A</v>
          </cell>
          <cell r="J1393" t="e">
            <v>#N/A</v>
          </cell>
        </row>
        <row r="1394">
          <cell r="D1394">
            <v>0</v>
          </cell>
          <cell r="E1394">
            <v>0</v>
          </cell>
          <cell r="H1394">
            <v>0</v>
          </cell>
          <cell r="J1394">
            <v>0</v>
          </cell>
        </row>
        <row r="1395">
          <cell r="D1395">
            <v>0</v>
          </cell>
          <cell r="E1395">
            <v>0</v>
          </cell>
          <cell r="H1395">
            <v>0</v>
          </cell>
          <cell r="J1395">
            <v>0</v>
          </cell>
        </row>
        <row r="1396">
          <cell r="D1396">
            <v>0</v>
          </cell>
          <cell r="E1396">
            <v>0</v>
          </cell>
          <cell r="H1396">
            <v>0</v>
          </cell>
          <cell r="J1396">
            <v>0</v>
          </cell>
        </row>
        <row r="1397">
          <cell r="D1397">
            <v>0</v>
          </cell>
          <cell r="H1397">
            <v>0</v>
          </cell>
          <cell r="J1397">
            <v>0</v>
          </cell>
        </row>
        <row r="1398">
          <cell r="C1398" t="str">
            <v>OBSERVAÇÕES:</v>
          </cell>
          <cell r="F1398" t="str">
            <v>CUSTO UNITÁRIO DE TRANSPORTE - (F)</v>
          </cell>
          <cell r="J1398" t="e">
            <v>#N/A</v>
          </cell>
        </row>
        <row r="1399">
          <cell r="F1399" t="str">
            <v>CUSTO UNITÁRIO DIRETO TOTAL</v>
          </cell>
          <cell r="J1399" t="e">
            <v>#N/A</v>
          </cell>
        </row>
        <row r="1400">
          <cell r="F1400" t="str">
            <v xml:space="preserve">BONIFICAÇÃO </v>
          </cell>
          <cell r="H1400">
            <v>0</v>
          </cell>
          <cell r="J1400" t="e">
            <v>#N/A</v>
          </cell>
        </row>
        <row r="1401">
          <cell r="F1401" t="str">
            <v>PREÇO UNITÁRIO  TOTAL</v>
          </cell>
          <cell r="J1401" t="e">
            <v>#N/A</v>
          </cell>
        </row>
        <row r="1405">
          <cell r="A1405" t="str">
            <v>1 A 01 415 51</v>
          </cell>
          <cell r="C1405" t="str">
            <v>SERVIÇO:</v>
          </cell>
          <cell r="D1405" t="str">
            <v>Concreto estrutural fck=15 MPa controle razoável uso geral conf. e lanç. AC/BC</v>
          </cell>
          <cell r="F1405" t="str">
            <v>PRODUÇÃO DA EQUIPE - (C):</v>
          </cell>
          <cell r="J1405">
            <v>2.5</v>
          </cell>
          <cell r="K1405" t="str">
            <v>m³</v>
          </cell>
          <cell r="M1405" t="e">
            <v>#N/A</v>
          </cell>
        </row>
        <row r="1406">
          <cell r="F1406" t="str">
            <v>UNITÁRIO</v>
          </cell>
          <cell r="H1406" t="str">
            <v>C. OPERACIONAL</v>
          </cell>
        </row>
        <row r="1407">
          <cell r="C1407" t="str">
            <v>ÍTEM</v>
          </cell>
          <cell r="D1407" t="str">
            <v>E Q U I P A M E N T O</v>
          </cell>
          <cell r="E1407" t="str">
            <v>QUANT.</v>
          </cell>
          <cell r="F1407" t="str">
            <v>PROD</v>
          </cell>
          <cell r="G1407" t="str">
            <v>IMPROD</v>
          </cell>
          <cell r="H1407" t="str">
            <v>PROD</v>
          </cell>
          <cell r="I1407" t="str">
            <v>IMPROD</v>
          </cell>
          <cell r="J1407" t="str">
            <v>CUSTO HORÁRIO</v>
          </cell>
        </row>
        <row r="1408">
          <cell r="C1408" t="str">
            <v>E302</v>
          </cell>
          <cell r="D1408" t="str">
            <v xml:space="preserve">Betoneira : Penedo :  -  320 l </v>
          </cell>
          <cell r="E1408">
            <v>1</v>
          </cell>
          <cell r="F1408">
            <v>1</v>
          </cell>
          <cell r="G1408">
            <v>0</v>
          </cell>
          <cell r="H1408">
            <v>19.38</v>
          </cell>
          <cell r="I1408">
            <v>17.27</v>
          </cell>
          <cell r="J1408">
            <v>19.38</v>
          </cell>
        </row>
        <row r="1409">
          <cell r="C1409" t="str">
            <v>E304</v>
          </cell>
          <cell r="D1409" t="str">
            <v xml:space="preserve">Transportador Manual : AJS :  -  carrinho de mão 80 l </v>
          </cell>
          <cell r="E1409">
            <v>3</v>
          </cell>
          <cell r="F1409">
            <v>0.69</v>
          </cell>
          <cell r="G1409">
            <v>0.31</v>
          </cell>
          <cell r="H1409">
            <v>0.13</v>
          </cell>
          <cell r="I1409">
            <v>0</v>
          </cell>
          <cell r="J1409">
            <v>0.26</v>
          </cell>
        </row>
        <row r="1410">
          <cell r="C1410" t="str">
            <v>E306</v>
          </cell>
          <cell r="D1410" t="str">
            <v xml:space="preserve">(*) Vibrador de Concreto : Diversos : VIP45/MT2 -  de imersão </v>
          </cell>
          <cell r="E1410">
            <v>2</v>
          </cell>
          <cell r="F1410">
            <v>1</v>
          </cell>
          <cell r="G1410">
            <v>0</v>
          </cell>
          <cell r="H1410">
            <v>16.45</v>
          </cell>
          <cell r="I1410">
            <v>15.35</v>
          </cell>
          <cell r="J1410">
            <v>32.9</v>
          </cell>
        </row>
        <row r="1411">
          <cell r="C1411" t="str">
            <v>E509</v>
          </cell>
          <cell r="D1411" t="str">
            <v>Grupo Gerador : Heimer : GEHMI-40 - 32,0  KVA</v>
          </cell>
          <cell r="E1411">
            <v>1</v>
          </cell>
          <cell r="F1411">
            <v>1</v>
          </cell>
          <cell r="G1411">
            <v>0</v>
          </cell>
          <cell r="H1411">
            <v>32.17</v>
          </cell>
          <cell r="I1411">
            <v>17.27</v>
          </cell>
          <cell r="J1411">
            <v>32.17</v>
          </cell>
        </row>
        <row r="1412">
          <cell r="D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D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</row>
        <row r="1414">
          <cell r="D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</row>
        <row r="1415">
          <cell r="F1415" t="str">
            <v>CUSTO HORÁRIO DO EQUIPAMENTO - (A)</v>
          </cell>
          <cell r="J1415">
            <v>84.71</v>
          </cell>
        </row>
        <row r="1416">
          <cell r="C1416" t="str">
            <v>ÍTEM</v>
          </cell>
          <cell r="D1416" t="str">
            <v>M Ã O    D E   O B R A</v>
          </cell>
          <cell r="E1416" t="str">
            <v>QUANT.</v>
          </cell>
          <cell r="F1416" t="str">
            <v>SALÁRIO HORA</v>
          </cell>
          <cell r="J1416" t="str">
            <v>CUSTO HORÁRIO</v>
          </cell>
        </row>
        <row r="1417">
          <cell r="C1417" t="str">
            <v>T604</v>
          </cell>
          <cell r="D1417" t="str">
            <v>Pedreiro</v>
          </cell>
          <cell r="E1417">
            <v>1</v>
          </cell>
          <cell r="F1417">
            <v>9.44</v>
          </cell>
          <cell r="G1417" t="e">
            <v>#N/A</v>
          </cell>
          <cell r="H1417" t="e">
            <v>#N/A</v>
          </cell>
          <cell r="I1417" t="e">
            <v>#N/A</v>
          </cell>
          <cell r="J1417">
            <v>9.44</v>
          </cell>
        </row>
        <row r="1418">
          <cell r="C1418" t="str">
            <v>T701</v>
          </cell>
          <cell r="D1418" t="str">
            <v>Servente</v>
          </cell>
          <cell r="E1418">
            <v>14</v>
          </cell>
          <cell r="F1418">
            <v>6.99</v>
          </cell>
          <cell r="G1418" t="e">
            <v>#N/A</v>
          </cell>
          <cell r="H1418" t="e">
            <v>#N/A</v>
          </cell>
          <cell r="I1418" t="e">
            <v>#N/A</v>
          </cell>
          <cell r="J1418">
            <v>97.86</v>
          </cell>
        </row>
        <row r="1419">
          <cell r="D1419">
            <v>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D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</row>
        <row r="1421">
          <cell r="D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</row>
        <row r="1422">
          <cell r="F1422" t="str">
            <v>CUSTO HORÁRIO DE MÃO DE OBRA - (B)</v>
          </cell>
          <cell r="J1422">
            <v>107.3</v>
          </cell>
        </row>
        <row r="1423">
          <cell r="F1423" t="str">
            <v>FERRAMENTAS</v>
          </cell>
          <cell r="H1423">
            <v>0.2051</v>
          </cell>
          <cell r="J1423">
            <v>22</v>
          </cell>
        </row>
        <row r="1424">
          <cell r="F1424" t="str">
            <v>CUSTO HORÁRIO TOTAL - (A + B)</v>
          </cell>
          <cell r="J1424">
            <v>214.01</v>
          </cell>
        </row>
        <row r="1425">
          <cell r="F1425" t="str">
            <v>CUSTO UNITÁRIO DE EXECUÇÃO - (D)</v>
          </cell>
          <cell r="J1425">
            <v>85.6</v>
          </cell>
        </row>
        <row r="1426">
          <cell r="C1426" t="str">
            <v>ÍTEM</v>
          </cell>
          <cell r="D1426" t="str">
            <v>M A T E R I A L</v>
          </cell>
          <cell r="E1426" t="str">
            <v>UNID</v>
          </cell>
          <cell r="F1426" t="str">
            <v>CONSUMO</v>
          </cell>
          <cell r="H1426" t="str">
            <v xml:space="preserve"> PREÇO UNITÁRIO</v>
          </cell>
          <cell r="J1426" t="str">
            <v>CUSTO UNITÁRIO</v>
          </cell>
        </row>
        <row r="1427">
          <cell r="C1427" t="str">
            <v>M202</v>
          </cell>
          <cell r="D1427" t="str">
            <v>Cimento portland CP II-32</v>
          </cell>
          <cell r="E1427" t="str">
            <v>kg</v>
          </cell>
          <cell r="F1427">
            <v>340</v>
          </cell>
          <cell r="H1427">
            <v>0.45</v>
          </cell>
          <cell r="I1427" t="e">
            <v>#N/A</v>
          </cell>
          <cell r="J1427">
            <v>153</v>
          </cell>
        </row>
        <row r="1428">
          <cell r="C1428" t="str">
            <v>M704</v>
          </cell>
          <cell r="D1428" t="str">
            <v>Areia lavada comercial DMT até 50 km</v>
          </cell>
          <cell r="E1428" t="str">
            <v>m3</v>
          </cell>
          <cell r="F1428">
            <v>0.61399999999999999</v>
          </cell>
          <cell r="H1428">
            <v>60</v>
          </cell>
          <cell r="J1428">
            <v>36.840000000000003</v>
          </cell>
        </row>
        <row r="1429">
          <cell r="D1429">
            <v>0</v>
          </cell>
          <cell r="E1429">
            <v>0</v>
          </cell>
          <cell r="J1429">
            <v>0</v>
          </cell>
        </row>
        <row r="1430">
          <cell r="D1430">
            <v>0</v>
          </cell>
          <cell r="E1430">
            <v>0</v>
          </cell>
          <cell r="J1430">
            <v>0</v>
          </cell>
        </row>
        <row r="1431">
          <cell r="D1431">
            <v>0</v>
          </cell>
          <cell r="E1431">
            <v>0</v>
          </cell>
          <cell r="J1431">
            <v>0</v>
          </cell>
        </row>
        <row r="1432">
          <cell r="F1432" t="str">
            <v>CUSTO TOTAL DE MATERIAL - (E)</v>
          </cell>
          <cell r="J1432">
            <v>189.84</v>
          </cell>
        </row>
        <row r="1433">
          <cell r="C1433" t="str">
            <v>CODIGO</v>
          </cell>
          <cell r="D1433" t="str">
            <v>ATIVIDADES AUXILIARES</v>
          </cell>
          <cell r="E1433" t="str">
            <v>UND</v>
          </cell>
          <cell r="F1433" t="str">
            <v>QUANTIDADE</v>
          </cell>
          <cell r="H1433" t="str">
            <v>CUSTO UNITÁRIO</v>
          </cell>
          <cell r="J1433" t="str">
            <v>CUSTO UNITÁRIO</v>
          </cell>
        </row>
        <row r="1434">
          <cell r="C1434" t="str">
            <v>1 A 00 717 00</v>
          </cell>
          <cell r="D1434" t="e">
            <v>#N/A</v>
          </cell>
          <cell r="E1434" t="e">
            <v>#N/A</v>
          </cell>
          <cell r="F1434">
            <v>0.74</v>
          </cell>
          <cell r="H1434" t="e">
            <v>#N/A</v>
          </cell>
          <cell r="J1434" t="e">
            <v>#N/A</v>
          </cell>
        </row>
        <row r="1435">
          <cell r="D1435">
            <v>0</v>
          </cell>
          <cell r="E1435">
            <v>0</v>
          </cell>
          <cell r="H1435">
            <v>0</v>
          </cell>
          <cell r="J1435">
            <v>0</v>
          </cell>
        </row>
        <row r="1436">
          <cell r="D1436">
            <v>0</v>
          </cell>
          <cell r="E1436">
            <v>0</v>
          </cell>
          <cell r="H1436">
            <v>0</v>
          </cell>
          <cell r="J1436">
            <v>0</v>
          </cell>
        </row>
        <row r="1437">
          <cell r="D1437">
            <v>0</v>
          </cell>
          <cell r="E1437">
            <v>0</v>
          </cell>
          <cell r="H1437">
            <v>0</v>
          </cell>
          <cell r="J1437">
            <v>0</v>
          </cell>
        </row>
        <row r="1438">
          <cell r="D1438">
            <v>0</v>
          </cell>
          <cell r="H1438">
            <v>0</v>
          </cell>
          <cell r="J1438">
            <v>0</v>
          </cell>
        </row>
        <row r="1439">
          <cell r="C1439" t="str">
            <v>OBSERVAÇÕES:</v>
          </cell>
          <cell r="F1439" t="str">
            <v>CUSTO ATIVIDADES AUXILIARES - (F)</v>
          </cell>
          <cell r="J1439" t="e">
            <v>#N/A</v>
          </cell>
        </row>
        <row r="1440">
          <cell r="F1440" t="str">
            <v>CUSTO UNITÁRIO DIRETO TOTAL</v>
          </cell>
          <cell r="J1440" t="e">
            <v>#N/A</v>
          </cell>
        </row>
        <row r="1441">
          <cell r="F1441" t="str">
            <v xml:space="preserve">BONIFICAÇÃO </v>
          </cell>
          <cell r="H1441">
            <v>0</v>
          </cell>
          <cell r="J1441" t="e">
            <v>#N/A</v>
          </cell>
        </row>
        <row r="1442">
          <cell r="F1442" t="str">
            <v>PREÇO UNITÁRIO  TOTAL</v>
          </cell>
          <cell r="J1442" t="e">
            <v>#N/A</v>
          </cell>
        </row>
        <row r="1446">
          <cell r="A1446" t="str">
            <v>1 A 01 418 51</v>
          </cell>
          <cell r="C1446" t="str">
            <v>SERVIÇO:</v>
          </cell>
          <cell r="D1446" t="str">
            <v>Concreto estrutural fck=18 MPa controle razoável uso geral confecção e lançamento AC/BC</v>
          </cell>
          <cell r="F1446" t="str">
            <v>PRODUÇÃO DA EQUIPE - (C):</v>
          </cell>
          <cell r="J1446">
            <v>2.5</v>
          </cell>
          <cell r="K1446" t="str">
            <v>m³</v>
          </cell>
          <cell r="M1446">
            <v>194.75</v>
          </cell>
        </row>
        <row r="1447">
          <cell r="F1447" t="str">
            <v>UNITÁRIO</v>
          </cell>
          <cell r="H1447" t="str">
            <v>C. OPERACIONAL</v>
          </cell>
        </row>
        <row r="1448">
          <cell r="C1448" t="str">
            <v>ÍTEM</v>
          </cell>
          <cell r="D1448" t="str">
            <v>E Q U I P A M E N T O</v>
          </cell>
          <cell r="E1448" t="str">
            <v>QUANT.</v>
          </cell>
          <cell r="F1448" t="str">
            <v>PROD</v>
          </cell>
          <cell r="G1448" t="str">
            <v>IMPROD</v>
          </cell>
          <cell r="H1448" t="str">
            <v>PROD</v>
          </cell>
          <cell r="I1448" t="str">
            <v>IMPROD</v>
          </cell>
          <cell r="J1448" t="str">
            <v>CUSTO HORÁRIO</v>
          </cell>
        </row>
        <row r="1449">
          <cell r="C1449" t="str">
            <v>E302</v>
          </cell>
          <cell r="D1449" t="str">
            <v xml:space="preserve">Betoneira : Penedo :  -  320 l </v>
          </cell>
          <cell r="E1449">
            <v>1</v>
          </cell>
          <cell r="F1449">
            <v>1</v>
          </cell>
          <cell r="G1449">
            <v>0</v>
          </cell>
          <cell r="H1449">
            <v>19.38</v>
          </cell>
          <cell r="I1449">
            <v>17.27</v>
          </cell>
          <cell r="J1449">
            <v>19.38</v>
          </cell>
        </row>
        <row r="1450">
          <cell r="C1450" t="str">
            <v>E304</v>
          </cell>
          <cell r="D1450" t="str">
            <v xml:space="preserve">Transportador Manual : AJS :  -  carrinho de mão 80 l </v>
          </cell>
          <cell r="E1450">
            <v>3</v>
          </cell>
          <cell r="F1450">
            <v>0.7</v>
          </cell>
          <cell r="G1450">
            <v>0.3</v>
          </cell>
          <cell r="H1450">
            <v>0.13</v>
          </cell>
          <cell r="I1450">
            <v>0</v>
          </cell>
          <cell r="J1450">
            <v>0.27</v>
          </cell>
        </row>
        <row r="1451">
          <cell r="C1451" t="str">
            <v>E306</v>
          </cell>
          <cell r="D1451" t="str">
            <v xml:space="preserve">(*) Vibrador de Concreto : Diversos : VIP45/MT2 -  de imersão </v>
          </cell>
          <cell r="E1451">
            <v>2</v>
          </cell>
          <cell r="F1451">
            <v>1</v>
          </cell>
          <cell r="G1451">
            <v>0</v>
          </cell>
          <cell r="H1451">
            <v>16.45</v>
          </cell>
          <cell r="I1451">
            <v>15.35</v>
          </cell>
          <cell r="J1451">
            <v>32.9</v>
          </cell>
        </row>
        <row r="1452">
          <cell r="C1452" t="str">
            <v>E509</v>
          </cell>
          <cell r="D1452" t="str">
            <v>Grupo Gerador : Heimer : GEHMI-40 - 32,0  KVA</v>
          </cell>
          <cell r="E1452">
            <v>1</v>
          </cell>
          <cell r="F1452">
            <v>1</v>
          </cell>
          <cell r="G1452">
            <v>0</v>
          </cell>
          <cell r="H1452">
            <v>32.17</v>
          </cell>
          <cell r="I1452">
            <v>17.27</v>
          </cell>
          <cell r="J1452">
            <v>32.17</v>
          </cell>
        </row>
        <row r="1453">
          <cell r="D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</row>
        <row r="1454">
          <cell r="D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</row>
        <row r="1455">
          <cell r="D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F1456" t="str">
            <v>CUSTO HORÁRIO DO EQUIPAMENTO - (A)</v>
          </cell>
          <cell r="J1456">
            <v>84.72</v>
          </cell>
        </row>
        <row r="1457">
          <cell r="C1457" t="str">
            <v>ÍTEM</v>
          </cell>
          <cell r="D1457" t="str">
            <v>M Ã O    D E   O B R A</v>
          </cell>
          <cell r="E1457" t="str">
            <v>QUANT.</v>
          </cell>
          <cell r="F1457" t="str">
            <v>SALÁRIO HORA</v>
          </cell>
          <cell r="J1457" t="str">
            <v>CUSTO HORÁRIO</v>
          </cell>
        </row>
        <row r="1458">
          <cell r="C1458" t="str">
            <v>T604</v>
          </cell>
          <cell r="D1458" t="str">
            <v>Pedreiro</v>
          </cell>
          <cell r="E1458">
            <v>1</v>
          </cell>
          <cell r="F1458">
            <v>9.44</v>
          </cell>
          <cell r="J1458">
            <v>9.44</v>
          </cell>
        </row>
        <row r="1459">
          <cell r="C1459" t="str">
            <v>T701</v>
          </cell>
          <cell r="D1459" t="str">
            <v>Servente</v>
          </cell>
          <cell r="E1459">
            <v>14</v>
          </cell>
          <cell r="F1459">
            <v>6.99</v>
          </cell>
          <cell r="J1459">
            <v>97.86</v>
          </cell>
        </row>
        <row r="1460">
          <cell r="D1460">
            <v>0</v>
          </cell>
          <cell r="F1460">
            <v>0</v>
          </cell>
          <cell r="J1460">
            <v>0</v>
          </cell>
        </row>
        <row r="1461">
          <cell r="D1461">
            <v>0</v>
          </cell>
          <cell r="F1461">
            <v>0</v>
          </cell>
          <cell r="J1461">
            <v>0</v>
          </cell>
        </row>
        <row r="1462">
          <cell r="D1462">
            <v>0</v>
          </cell>
          <cell r="F1462">
            <v>0</v>
          </cell>
          <cell r="J1462">
            <v>0</v>
          </cell>
        </row>
        <row r="1463">
          <cell r="F1463" t="str">
            <v>CUSTO HORÁRIO DE MÃO DE OBRA - (B)</v>
          </cell>
          <cell r="J1463">
            <v>107.3</v>
          </cell>
        </row>
        <row r="1464">
          <cell r="F1464" t="str">
            <v>FERRAMENTAS</v>
          </cell>
          <cell r="H1464">
            <v>0.2051</v>
          </cell>
          <cell r="J1464">
            <v>22</v>
          </cell>
        </row>
        <row r="1465">
          <cell r="F1465" t="str">
            <v>CUSTO HORÁRIO TOTAL - (A + B)</v>
          </cell>
          <cell r="J1465">
            <v>214.02</v>
          </cell>
        </row>
        <row r="1466">
          <cell r="F1466" t="str">
            <v>CUSTO UNITÁRIO DE EXECUÇÃO - (D)</v>
          </cell>
          <cell r="J1466">
            <v>85.6</v>
          </cell>
        </row>
        <row r="1467">
          <cell r="C1467" t="str">
            <v>ÍTEM</v>
          </cell>
          <cell r="D1467" t="str">
            <v>M A T E R I A L</v>
          </cell>
          <cell r="E1467" t="str">
            <v>UNID</v>
          </cell>
          <cell r="F1467" t="str">
            <v>CONSUMO</v>
          </cell>
          <cell r="H1467" t="str">
            <v xml:space="preserve"> PREÇO UNITÁRIO</v>
          </cell>
          <cell r="J1467" t="str">
            <v>CUSTO UNITÁRIO</v>
          </cell>
        </row>
        <row r="1468">
          <cell r="C1468" t="str">
            <v>M201</v>
          </cell>
          <cell r="D1468" t="str">
            <v>Cimento portland CP II-32(a granel)</v>
          </cell>
          <cell r="E1468" t="str">
            <v>kg</v>
          </cell>
          <cell r="F1468">
            <v>295</v>
          </cell>
          <cell r="H1468">
            <v>0.37</v>
          </cell>
          <cell r="J1468">
            <v>109.15</v>
          </cell>
        </row>
        <row r="1469">
          <cell r="D1469">
            <v>0</v>
          </cell>
          <cell r="E1469">
            <v>0</v>
          </cell>
          <cell r="J1469">
            <v>0</v>
          </cell>
        </row>
        <row r="1470">
          <cell r="D1470">
            <v>0</v>
          </cell>
          <cell r="E1470">
            <v>0</v>
          </cell>
          <cell r="J1470">
            <v>0</v>
          </cell>
        </row>
        <row r="1471">
          <cell r="D1471">
            <v>0</v>
          </cell>
          <cell r="E1471">
            <v>0</v>
          </cell>
          <cell r="J1471">
            <v>0</v>
          </cell>
        </row>
        <row r="1472">
          <cell r="D1472">
            <v>0</v>
          </cell>
          <cell r="E1472">
            <v>0</v>
          </cell>
          <cell r="J1472">
            <v>0</v>
          </cell>
        </row>
        <row r="1473">
          <cell r="F1473" t="str">
            <v>CUSTO TOTAL DE MATERIAL - (E)</v>
          </cell>
          <cell r="J1473">
            <v>109.15</v>
          </cell>
        </row>
        <row r="1474">
          <cell r="C1474" t="str">
            <v>CODIGO</v>
          </cell>
          <cell r="D1474" t="str">
            <v>ATIVIDADES AUXILIARES</v>
          </cell>
          <cell r="E1474" t="str">
            <v>UND</v>
          </cell>
          <cell r="F1474" t="str">
            <v>QUANTIDADE</v>
          </cell>
          <cell r="H1474" t="str">
            <v>CUSTO UNITÁRIO</v>
          </cell>
          <cell r="J1474" t="str">
            <v>CUSTO UNITÁRIO</v>
          </cell>
        </row>
        <row r="1475">
          <cell r="D1475">
            <v>0</v>
          </cell>
          <cell r="E1475">
            <v>0</v>
          </cell>
          <cell r="H1475">
            <v>0</v>
          </cell>
          <cell r="J1475">
            <v>0</v>
          </cell>
        </row>
        <row r="1476">
          <cell r="D1476">
            <v>0</v>
          </cell>
          <cell r="E1476">
            <v>0</v>
          </cell>
          <cell r="H1476">
            <v>0</v>
          </cell>
          <cell r="J1476">
            <v>0</v>
          </cell>
        </row>
        <row r="1477">
          <cell r="D1477">
            <v>0</v>
          </cell>
          <cell r="E1477">
            <v>0</v>
          </cell>
          <cell r="H1477">
            <v>0</v>
          </cell>
          <cell r="J1477">
            <v>0</v>
          </cell>
        </row>
        <row r="1478">
          <cell r="D1478">
            <v>0</v>
          </cell>
          <cell r="E1478">
            <v>0</v>
          </cell>
          <cell r="H1478">
            <v>0</v>
          </cell>
          <cell r="J1478">
            <v>0</v>
          </cell>
        </row>
        <row r="1479">
          <cell r="D1479">
            <v>0</v>
          </cell>
          <cell r="H1479">
            <v>0</v>
          </cell>
          <cell r="J1479">
            <v>0</v>
          </cell>
        </row>
        <row r="1480">
          <cell r="C1480" t="str">
            <v>OBSERVAÇÕES:</v>
          </cell>
          <cell r="F1480" t="str">
            <v>CUSTO ATIVIDADES AUXILIARES - (F)</v>
          </cell>
          <cell r="J1480">
            <v>0</v>
          </cell>
        </row>
        <row r="1481">
          <cell r="F1481" t="str">
            <v>CUSTO UNITÁRIO DIRETO TOTAL</v>
          </cell>
          <cell r="J1481">
            <v>194.75</v>
          </cell>
        </row>
        <row r="1482">
          <cell r="F1482" t="str">
            <v xml:space="preserve">BONIFICAÇÃO </v>
          </cell>
          <cell r="H1482">
            <v>0</v>
          </cell>
          <cell r="J1482">
            <v>0</v>
          </cell>
        </row>
        <row r="1483">
          <cell r="F1483" t="str">
            <v>PREÇO UNITÁRIO  TOTAL</v>
          </cell>
          <cell r="J1483">
            <v>194.75</v>
          </cell>
        </row>
        <row r="1487">
          <cell r="A1487" t="str">
            <v>1 A 01 423 00</v>
          </cell>
          <cell r="C1487" t="str">
            <v>SERVIÇO:</v>
          </cell>
          <cell r="D1487" t="str">
            <v>Concreto fck=18MPa para pré-moldados (tubos) ( Brita produzida e areia extraída )</v>
          </cell>
          <cell r="F1487" t="str">
            <v>PRODUÇÃO DA EQUIPE - (C):</v>
          </cell>
          <cell r="J1487">
            <v>2.5</v>
          </cell>
          <cell r="K1487" t="str">
            <v>m³</v>
          </cell>
          <cell r="M1487">
            <v>257.58999999999997</v>
          </cell>
        </row>
        <row r="1488">
          <cell r="F1488" t="str">
            <v>UNITÁRIO</v>
          </cell>
          <cell r="H1488" t="str">
            <v>C. OPERACIONAL</v>
          </cell>
        </row>
        <row r="1489">
          <cell r="C1489" t="str">
            <v>ÍTEM</v>
          </cell>
          <cell r="D1489" t="str">
            <v>E Q U I P A M E N T O</v>
          </cell>
          <cell r="E1489" t="str">
            <v>QUANT.</v>
          </cell>
          <cell r="F1489" t="str">
            <v>PROD</v>
          </cell>
          <cell r="G1489" t="str">
            <v>IMPROD</v>
          </cell>
          <cell r="H1489" t="str">
            <v>PROD</v>
          </cell>
          <cell r="I1489" t="str">
            <v>IMPROD</v>
          </cell>
          <cell r="J1489" t="str">
            <v>CUSTO HORÁRIO</v>
          </cell>
        </row>
        <row r="1490">
          <cell r="C1490" t="str">
            <v>E302</v>
          </cell>
          <cell r="D1490" t="str">
            <v xml:space="preserve">Betoneira : Penedo :  -  320 l </v>
          </cell>
          <cell r="E1490">
            <v>1</v>
          </cell>
          <cell r="F1490">
            <v>1</v>
          </cell>
          <cell r="G1490">
            <v>0</v>
          </cell>
          <cell r="H1490">
            <v>19.38</v>
          </cell>
          <cell r="I1490">
            <v>17.27</v>
          </cell>
          <cell r="J1490">
            <v>19.38</v>
          </cell>
        </row>
        <row r="1491">
          <cell r="C1491" t="str">
            <v>E304</v>
          </cell>
          <cell r="D1491" t="str">
            <v xml:space="preserve">Transportador Manual : AJS :  -  carrinho de mão 80 l </v>
          </cell>
          <cell r="E1491">
            <v>4</v>
          </cell>
          <cell r="F1491">
            <v>1</v>
          </cell>
          <cell r="G1491">
            <v>0</v>
          </cell>
          <cell r="H1491">
            <v>0.13</v>
          </cell>
          <cell r="I1491">
            <v>0</v>
          </cell>
          <cell r="J1491">
            <v>0.52</v>
          </cell>
        </row>
        <row r="1492">
          <cell r="C1492" t="str">
            <v>E509</v>
          </cell>
          <cell r="D1492" t="str">
            <v>Grupo Gerador : Heimer : GEHMI-40 - 32,0  KVA</v>
          </cell>
          <cell r="E1492">
            <v>1</v>
          </cell>
          <cell r="F1492">
            <v>1</v>
          </cell>
          <cell r="G1492">
            <v>0</v>
          </cell>
          <cell r="H1492">
            <v>32.17</v>
          </cell>
          <cell r="I1492">
            <v>17.27</v>
          </cell>
          <cell r="J1492">
            <v>32.17</v>
          </cell>
        </row>
        <row r="1493">
          <cell r="D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D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</row>
        <row r="1495">
          <cell r="F1495" t="str">
            <v>CUSTO HORÁRIO DO EQUIPAMENTO - (A)</v>
          </cell>
          <cell r="J1495">
            <v>52.07</v>
          </cell>
        </row>
        <row r="1496">
          <cell r="C1496" t="str">
            <v>ÍTEM</v>
          </cell>
          <cell r="D1496" t="str">
            <v>M Ã O    D E   O B R A</v>
          </cell>
          <cell r="E1496" t="str">
            <v>QUANT.</v>
          </cell>
          <cell r="F1496" t="str">
            <v>SALÁRIO HORA</v>
          </cell>
          <cell r="J1496" t="str">
            <v>CUSTO HORÁRIO</v>
          </cell>
        </row>
        <row r="1497">
          <cell r="C1497" t="str">
            <v>T501</v>
          </cell>
          <cell r="D1497" t="str">
            <v>Encarregado de turma</v>
          </cell>
          <cell r="E1497">
            <v>1</v>
          </cell>
          <cell r="F1497">
            <v>21.11</v>
          </cell>
          <cell r="G1497" t="e">
            <v>#N/A</v>
          </cell>
          <cell r="H1497" t="e">
            <v>#N/A</v>
          </cell>
          <cell r="I1497" t="e">
            <v>#N/A</v>
          </cell>
          <cell r="J1497">
            <v>21.11</v>
          </cell>
        </row>
        <row r="1498">
          <cell r="C1498" t="str">
            <v>T604</v>
          </cell>
          <cell r="D1498" t="str">
            <v>Pedreiro</v>
          </cell>
          <cell r="E1498">
            <v>1</v>
          </cell>
          <cell r="F1498">
            <v>9.44</v>
          </cell>
          <cell r="G1498" t="e">
            <v>#N/A</v>
          </cell>
          <cell r="H1498" t="e">
            <v>#N/A</v>
          </cell>
          <cell r="I1498" t="e">
            <v>#N/A</v>
          </cell>
          <cell r="J1498">
            <v>9.44</v>
          </cell>
        </row>
        <row r="1499">
          <cell r="C1499" t="str">
            <v>T701</v>
          </cell>
          <cell r="D1499" t="str">
            <v>Servente</v>
          </cell>
          <cell r="E1499">
            <v>14</v>
          </cell>
          <cell r="F1499">
            <v>6.99</v>
          </cell>
          <cell r="G1499" t="e">
            <v>#N/A</v>
          </cell>
          <cell r="H1499" t="e">
            <v>#N/A</v>
          </cell>
          <cell r="I1499" t="e">
            <v>#N/A</v>
          </cell>
          <cell r="J1499">
            <v>97.86</v>
          </cell>
        </row>
        <row r="1500">
          <cell r="D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</row>
        <row r="1501"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F1502" t="str">
            <v>CUSTO HORÁRIO DE MÃO DE OBRA - (B)</v>
          </cell>
          <cell r="J1502">
            <v>128.41</v>
          </cell>
        </row>
        <row r="1503">
          <cell r="F1503" t="str">
            <v>FERRAMENTAS</v>
          </cell>
          <cell r="H1503">
            <v>0.05</v>
          </cell>
          <cell r="J1503">
            <v>6.42</v>
          </cell>
        </row>
        <row r="1504">
          <cell r="F1504" t="str">
            <v>CUSTO HORÁRIO TOTAL - (A + B)</v>
          </cell>
          <cell r="J1504">
            <v>186.9</v>
          </cell>
        </row>
        <row r="1505">
          <cell r="F1505" t="str">
            <v>CUSTO UNITÁRIO DE EXECUÇÃO - (D)</v>
          </cell>
          <cell r="J1505">
            <v>74.760000000000005</v>
          </cell>
        </row>
        <row r="1506">
          <cell r="C1506" t="str">
            <v>ÍTEM</v>
          </cell>
          <cell r="D1506" t="str">
            <v>M A T E R I A L</v>
          </cell>
          <cell r="E1506" t="str">
            <v>UNID</v>
          </cell>
          <cell r="F1506" t="str">
            <v>CONSUMO</v>
          </cell>
          <cell r="H1506" t="str">
            <v xml:space="preserve"> PREÇO UNITÁRIO</v>
          </cell>
          <cell r="J1506" t="str">
            <v>CUSTO UNITÁRIO</v>
          </cell>
        </row>
        <row r="1507">
          <cell r="C1507" t="str">
            <v>M202</v>
          </cell>
          <cell r="D1507" t="str">
            <v>Cimento portland CP II-32</v>
          </cell>
          <cell r="E1507" t="str">
            <v>kg</v>
          </cell>
          <cell r="F1507">
            <v>350</v>
          </cell>
          <cell r="H1507">
            <v>0.45</v>
          </cell>
          <cell r="I1507">
            <v>0</v>
          </cell>
          <cell r="J1507">
            <v>157.5</v>
          </cell>
        </row>
        <row r="1508">
          <cell r="D1508">
            <v>0</v>
          </cell>
          <cell r="E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D1509">
            <v>0</v>
          </cell>
          <cell r="E1509">
            <v>0</v>
          </cell>
          <cell r="H1509">
            <v>0</v>
          </cell>
          <cell r="I1509">
            <v>0</v>
          </cell>
          <cell r="J1509">
            <v>0</v>
          </cell>
        </row>
        <row r="1510">
          <cell r="D1510">
            <v>0</v>
          </cell>
          <cell r="E1510">
            <v>0</v>
          </cell>
          <cell r="H1510">
            <v>0</v>
          </cell>
          <cell r="I1510">
            <v>0</v>
          </cell>
          <cell r="J1510">
            <v>0</v>
          </cell>
        </row>
        <row r="1511">
          <cell r="D1511">
            <v>0</v>
          </cell>
          <cell r="E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F1512" t="str">
            <v>CUSTO TOTAL DE MATERIAL - (E)</v>
          </cell>
          <cell r="J1512">
            <v>157.5</v>
          </cell>
        </row>
        <row r="1513">
          <cell r="C1513" t="str">
            <v>CODIGO</v>
          </cell>
          <cell r="D1513" t="str">
            <v>ATIVIDADES AUXILIARES</v>
          </cell>
          <cell r="E1513" t="str">
            <v>UND</v>
          </cell>
          <cell r="F1513" t="str">
            <v>QUANTIDADE</v>
          </cell>
          <cell r="H1513" t="str">
            <v>CUSTO UNITÁRIO</v>
          </cell>
          <cell r="J1513" t="str">
            <v>CUSTO UNITÁRIO</v>
          </cell>
        </row>
        <row r="1514">
          <cell r="C1514" t="str">
            <v>1 A 01 170 01</v>
          </cell>
          <cell r="D1514" t="str">
            <v>Areia extraída com trator e carregadeira</v>
          </cell>
          <cell r="E1514" t="str">
            <v>M³</v>
          </cell>
          <cell r="F1514">
            <v>0.61599999999999999</v>
          </cell>
          <cell r="H1514">
            <v>5.56</v>
          </cell>
          <cell r="J1514">
            <v>3.42</v>
          </cell>
        </row>
        <row r="1515">
          <cell r="C1515" t="str">
            <v>1 A 01 200 01</v>
          </cell>
          <cell r="D1515" t="str">
            <v>Brita produzida em central de britagem de 80 m3/h</v>
          </cell>
          <cell r="E1515" t="str">
            <v>m³</v>
          </cell>
          <cell r="F1515">
            <v>0.76800000000000002</v>
          </cell>
          <cell r="H1515">
            <v>28.54</v>
          </cell>
          <cell r="J1515">
            <v>21.91</v>
          </cell>
        </row>
        <row r="1516">
          <cell r="D1516">
            <v>0</v>
          </cell>
          <cell r="E1516">
            <v>0</v>
          </cell>
          <cell r="H1516">
            <v>0</v>
          </cell>
          <cell r="J1516">
            <v>0</v>
          </cell>
        </row>
        <row r="1517">
          <cell r="D1517">
            <v>0</v>
          </cell>
          <cell r="E1517">
            <v>0</v>
          </cell>
          <cell r="H1517">
            <v>0</v>
          </cell>
          <cell r="J1517">
            <v>0</v>
          </cell>
        </row>
        <row r="1518">
          <cell r="D1518">
            <v>0</v>
          </cell>
          <cell r="H1518">
            <v>0</v>
          </cell>
          <cell r="J1518">
            <v>0</v>
          </cell>
        </row>
        <row r="1519">
          <cell r="C1519" t="str">
            <v>OBSERVAÇÕES:</v>
          </cell>
          <cell r="F1519" t="str">
            <v>CUSTO ATIVIDADES AUXILIARES - (F)</v>
          </cell>
          <cell r="J1519">
            <v>25.33</v>
          </cell>
        </row>
        <row r="1520">
          <cell r="F1520" t="str">
            <v>CUSTO UNITÁRIO DIRETO TOTAL</v>
          </cell>
          <cell r="J1520">
            <v>257.58999999999997</v>
          </cell>
        </row>
        <row r="1521">
          <cell r="F1521" t="str">
            <v xml:space="preserve">BONIFICAÇÃO </v>
          </cell>
          <cell r="H1521">
            <v>0</v>
          </cell>
          <cell r="J1521">
            <v>0</v>
          </cell>
        </row>
        <row r="1522">
          <cell r="F1522" t="str">
            <v>PREÇO UNITÁRIO  TOTAL</v>
          </cell>
          <cell r="J1522">
            <v>257.58999999999997</v>
          </cell>
        </row>
        <row r="1526">
          <cell r="A1526" t="str">
            <v>1 A 01 423 50</v>
          </cell>
          <cell r="C1526" t="str">
            <v>SERVIÇO:</v>
          </cell>
          <cell r="D1526" t="str">
            <v>Concreto fck=18MPa para pré-moldados (Tubos) AC/BC/TC</v>
          </cell>
          <cell r="F1526" t="str">
            <v>PRODUÇÃO DA EQUIPE - (C):</v>
          </cell>
          <cell r="J1526">
            <v>2.5</v>
          </cell>
          <cell r="K1526" t="str">
            <v>m³</v>
          </cell>
          <cell r="M1526" t="e">
            <v>#N/A</v>
          </cell>
        </row>
        <row r="1527">
          <cell r="F1527" t="str">
            <v>UNITÁRIO</v>
          </cell>
          <cell r="H1527" t="str">
            <v>C. OPERACIONAL</v>
          </cell>
        </row>
        <row r="1528">
          <cell r="C1528" t="str">
            <v>ÍTEM</v>
          </cell>
          <cell r="D1528" t="str">
            <v>E Q U I P A M E N T O</v>
          </cell>
          <cell r="E1528" t="str">
            <v>QUANT.</v>
          </cell>
          <cell r="F1528" t="str">
            <v>PROD</v>
          </cell>
          <cell r="G1528" t="str">
            <v>IMPROD</v>
          </cell>
          <cell r="H1528" t="str">
            <v>PROD</v>
          </cell>
          <cell r="I1528" t="str">
            <v>IMPROD</v>
          </cell>
          <cell r="J1528" t="str">
            <v>CUSTO HORÁRIO</v>
          </cell>
        </row>
        <row r="1529">
          <cell r="C1529" t="str">
            <v>E302</v>
          </cell>
          <cell r="D1529" t="str">
            <v xml:space="preserve">Betoneira : Penedo :  -  320 l </v>
          </cell>
          <cell r="E1529">
            <v>1</v>
          </cell>
          <cell r="F1529">
            <v>1</v>
          </cell>
          <cell r="G1529">
            <v>0</v>
          </cell>
          <cell r="H1529">
            <v>19.38</v>
          </cell>
          <cell r="I1529">
            <v>17.27</v>
          </cell>
          <cell r="J1529">
            <v>19.38</v>
          </cell>
        </row>
        <row r="1530">
          <cell r="C1530" t="str">
            <v>E304</v>
          </cell>
          <cell r="D1530" t="str">
            <v xml:space="preserve">Transportador Manual : AJS :  -  carrinho de mão 80 l </v>
          </cell>
          <cell r="E1530">
            <v>4</v>
          </cell>
          <cell r="F1530">
            <v>1</v>
          </cell>
          <cell r="G1530">
            <v>0</v>
          </cell>
          <cell r="H1530">
            <v>0.13</v>
          </cell>
          <cell r="I1530">
            <v>0</v>
          </cell>
          <cell r="J1530">
            <v>0.52</v>
          </cell>
        </row>
        <row r="1531">
          <cell r="C1531" t="str">
            <v>E509</v>
          </cell>
          <cell r="D1531" t="str">
            <v>Grupo Gerador : Heimer : GEHMI-40 - 32,0  KVA</v>
          </cell>
          <cell r="E1531">
            <v>1</v>
          </cell>
          <cell r="F1531">
            <v>1</v>
          </cell>
          <cell r="G1531">
            <v>0</v>
          </cell>
          <cell r="H1531">
            <v>32.17</v>
          </cell>
          <cell r="I1531">
            <v>17.27</v>
          </cell>
          <cell r="J1531">
            <v>32.17</v>
          </cell>
        </row>
        <row r="1532">
          <cell r="D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</row>
        <row r="1533">
          <cell r="D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</row>
        <row r="1534">
          <cell r="F1534" t="str">
            <v>CUSTO HORÁRIO DO EQUIPAMENTO - (A)</v>
          </cell>
          <cell r="J1534">
            <v>52.07</v>
          </cell>
        </row>
        <row r="1535">
          <cell r="C1535" t="str">
            <v>ÍTEM</v>
          </cell>
          <cell r="D1535" t="str">
            <v>M Ã O    D E   O B R A</v>
          </cell>
          <cell r="E1535" t="str">
            <v>QUANT.</v>
          </cell>
          <cell r="F1535" t="str">
            <v>SALÁRIO HORA</v>
          </cell>
          <cell r="J1535" t="str">
            <v>CUSTO HORÁRIO</v>
          </cell>
        </row>
        <row r="1536">
          <cell r="C1536" t="str">
            <v>T501</v>
          </cell>
          <cell r="D1536" t="str">
            <v>Encarregado de turma</v>
          </cell>
          <cell r="E1536">
            <v>1</v>
          </cell>
          <cell r="F1536">
            <v>21.11</v>
          </cell>
          <cell r="G1536" t="e">
            <v>#N/A</v>
          </cell>
          <cell r="H1536" t="e">
            <v>#N/A</v>
          </cell>
          <cell r="I1536" t="e">
            <v>#N/A</v>
          </cell>
          <cell r="J1536">
            <v>21.11</v>
          </cell>
        </row>
        <row r="1537">
          <cell r="C1537" t="str">
            <v>T604</v>
          </cell>
          <cell r="D1537" t="str">
            <v>Pedreiro</v>
          </cell>
          <cell r="E1537">
            <v>1</v>
          </cell>
          <cell r="F1537">
            <v>9.44</v>
          </cell>
          <cell r="G1537" t="e">
            <v>#N/A</v>
          </cell>
          <cell r="H1537" t="e">
            <v>#N/A</v>
          </cell>
          <cell r="I1537" t="e">
            <v>#N/A</v>
          </cell>
          <cell r="J1537">
            <v>9.44</v>
          </cell>
        </row>
        <row r="1538">
          <cell r="C1538" t="str">
            <v>T701</v>
          </cell>
          <cell r="D1538" t="str">
            <v>Servente</v>
          </cell>
          <cell r="E1538">
            <v>14</v>
          </cell>
          <cell r="F1538">
            <v>6.99</v>
          </cell>
          <cell r="G1538" t="e">
            <v>#N/A</v>
          </cell>
          <cell r="H1538" t="e">
            <v>#N/A</v>
          </cell>
          <cell r="I1538" t="e">
            <v>#N/A</v>
          </cell>
          <cell r="J1538">
            <v>97.86</v>
          </cell>
        </row>
        <row r="1539">
          <cell r="D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</row>
        <row r="1540">
          <cell r="D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</row>
        <row r="1541">
          <cell r="F1541" t="str">
            <v>CUSTO HORÁRIO DE MÃO DE OBRA - (B)</v>
          </cell>
          <cell r="J1541">
            <v>128.41</v>
          </cell>
        </row>
        <row r="1542">
          <cell r="F1542" t="str">
            <v>FERRAMENTAS</v>
          </cell>
          <cell r="H1542">
            <v>0.2051</v>
          </cell>
          <cell r="J1542">
            <v>26.33</v>
          </cell>
        </row>
        <row r="1543">
          <cell r="F1543" t="str">
            <v>CUSTO HORÁRIO TOTAL - (A + B)</v>
          </cell>
          <cell r="J1543">
            <v>206.81</v>
          </cell>
        </row>
        <row r="1544">
          <cell r="F1544" t="str">
            <v>CUSTO UNITÁRIO DE EXECUÇÃO - (D)</v>
          </cell>
          <cell r="J1544">
            <v>82.72</v>
          </cell>
        </row>
        <row r="1545">
          <cell r="C1545" t="str">
            <v>ÍTEM</v>
          </cell>
          <cell r="D1545" t="str">
            <v>M A T E R I A L</v>
          </cell>
          <cell r="E1545" t="str">
            <v>UNID</v>
          </cell>
          <cell r="F1545" t="str">
            <v>CONSUMO</v>
          </cell>
          <cell r="H1545" t="str">
            <v xml:space="preserve"> PREÇO UNITÁRIO</v>
          </cell>
          <cell r="J1545" t="str">
            <v>CUSTO UNITÁRIO</v>
          </cell>
        </row>
        <row r="1546">
          <cell r="C1546" t="str">
            <v>M202</v>
          </cell>
          <cell r="D1546" t="str">
            <v>Cimento portland CP II-32</v>
          </cell>
          <cell r="E1546" t="str">
            <v>kg</v>
          </cell>
          <cell r="F1546">
            <v>350</v>
          </cell>
          <cell r="H1546">
            <v>0.45</v>
          </cell>
          <cell r="I1546">
            <v>0</v>
          </cell>
          <cell r="J1546">
            <v>157.5</v>
          </cell>
        </row>
        <row r="1547">
          <cell r="C1547" t="str">
            <v>M704</v>
          </cell>
          <cell r="D1547" t="str">
            <v>Areia lavada comercial DMT até 50 km</v>
          </cell>
          <cell r="E1547" t="str">
            <v>m3</v>
          </cell>
          <cell r="F1547">
            <v>0.61599999999999999</v>
          </cell>
          <cell r="H1547">
            <v>60</v>
          </cell>
          <cell r="I1547">
            <v>0</v>
          </cell>
          <cell r="J1547">
            <v>36.96</v>
          </cell>
        </row>
        <row r="1548">
          <cell r="D1548">
            <v>0</v>
          </cell>
          <cell r="E1548">
            <v>0</v>
          </cell>
          <cell r="H1548">
            <v>0</v>
          </cell>
          <cell r="I1548">
            <v>0</v>
          </cell>
          <cell r="J1548">
            <v>0</v>
          </cell>
        </row>
        <row r="1549">
          <cell r="D1549">
            <v>0</v>
          </cell>
          <cell r="E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D1550">
            <v>0</v>
          </cell>
          <cell r="E1550">
            <v>0</v>
          </cell>
          <cell r="H1550">
            <v>0</v>
          </cell>
          <cell r="I1550">
            <v>0</v>
          </cell>
          <cell r="J1550">
            <v>0</v>
          </cell>
        </row>
        <row r="1551">
          <cell r="F1551" t="str">
            <v>CUSTO TOTAL DE MATERIAL - (E)</v>
          </cell>
          <cell r="J1551">
            <v>194.46</v>
          </cell>
        </row>
        <row r="1552">
          <cell r="C1552" t="str">
            <v>CODIGO</v>
          </cell>
          <cell r="D1552" t="str">
            <v>ATIVIDADES AUXILIARES</v>
          </cell>
          <cell r="E1552" t="str">
            <v>UND</v>
          </cell>
          <cell r="F1552" t="str">
            <v>QUANTIDADE</v>
          </cell>
          <cell r="H1552" t="str">
            <v>CUSTO UNITÁRIO</v>
          </cell>
          <cell r="J1552" t="str">
            <v>CUSTO UNITÁRIO</v>
          </cell>
        </row>
        <row r="1553">
          <cell r="C1553" t="str">
            <v>1 A 00 717 00</v>
          </cell>
          <cell r="D1553" t="e">
            <v>#N/A</v>
          </cell>
          <cell r="E1553" t="e">
            <v>#N/A</v>
          </cell>
          <cell r="F1553">
            <v>0.76800000000000002</v>
          </cell>
          <cell r="H1553" t="e">
            <v>#N/A</v>
          </cell>
          <cell r="J1553" t="e">
            <v>#N/A</v>
          </cell>
        </row>
        <row r="1554">
          <cell r="D1554">
            <v>0</v>
          </cell>
          <cell r="E1554">
            <v>0</v>
          </cell>
          <cell r="H1554">
            <v>0</v>
          </cell>
          <cell r="J1554">
            <v>0</v>
          </cell>
        </row>
        <row r="1555">
          <cell r="D1555">
            <v>0</v>
          </cell>
          <cell r="E1555">
            <v>0</v>
          </cell>
          <cell r="H1555">
            <v>0</v>
          </cell>
          <cell r="J1555">
            <v>0</v>
          </cell>
        </row>
        <row r="1556">
          <cell r="D1556">
            <v>0</v>
          </cell>
          <cell r="E1556">
            <v>0</v>
          </cell>
          <cell r="H1556">
            <v>0</v>
          </cell>
          <cell r="J1556">
            <v>0</v>
          </cell>
        </row>
        <row r="1557">
          <cell r="D1557">
            <v>0</v>
          </cell>
          <cell r="H1557">
            <v>0</v>
          </cell>
          <cell r="J1557">
            <v>0</v>
          </cell>
        </row>
        <row r="1558">
          <cell r="C1558" t="str">
            <v>OBSERVAÇÕES:</v>
          </cell>
          <cell r="F1558" t="str">
            <v>CUSTO ATIVIDADES AUXILIARES - (F)</v>
          </cell>
          <cell r="J1558" t="e">
            <v>#N/A</v>
          </cell>
        </row>
        <row r="1559">
          <cell r="F1559" t="str">
            <v>CUSTO UNITÁRIO DIRETO TOTAL</v>
          </cell>
          <cell r="J1559" t="e">
            <v>#N/A</v>
          </cell>
        </row>
        <row r="1560">
          <cell r="F1560" t="str">
            <v xml:space="preserve">BONIFICAÇÃO </v>
          </cell>
          <cell r="H1560">
            <v>0</v>
          </cell>
          <cell r="J1560" t="e">
            <v>#N/A</v>
          </cell>
        </row>
        <row r="1561">
          <cell r="F1561" t="str">
            <v>PREÇO UNITÁRIO  TOTAL</v>
          </cell>
          <cell r="J1561" t="e">
            <v>#N/A</v>
          </cell>
        </row>
        <row r="1565">
          <cell r="A1565" t="str">
            <v>1 A 01 425 51</v>
          </cell>
          <cell r="C1565" t="str">
            <v>SERVIÇO:</v>
          </cell>
          <cell r="D1565" t="str">
            <v>Concreto estrutural fck=25MPa controle razoável uso geral conf. e lanç. (brita e areia comerciais)</v>
          </cell>
          <cell r="F1565" t="str">
            <v>PRODUÇÃO DA EQUIPE - (C):</v>
          </cell>
          <cell r="J1565">
            <v>2.5</v>
          </cell>
          <cell r="K1565" t="str">
            <v>m³</v>
          </cell>
          <cell r="M1565" t="e">
            <v>#N/A</v>
          </cell>
        </row>
        <row r="1566">
          <cell r="F1566" t="str">
            <v>UNITÁRIO</v>
          </cell>
          <cell r="H1566" t="str">
            <v>C. OPERACIONAL</v>
          </cell>
        </row>
        <row r="1567">
          <cell r="C1567" t="str">
            <v>ÍTEM</v>
          </cell>
          <cell r="D1567" t="str">
            <v>E Q U I P A M E N T O</v>
          </cell>
          <cell r="E1567" t="str">
            <v>QUANT.</v>
          </cell>
          <cell r="F1567" t="str">
            <v>PROD</v>
          </cell>
          <cell r="G1567" t="str">
            <v>IMPROD</v>
          </cell>
          <cell r="H1567" t="str">
            <v>PROD</v>
          </cell>
          <cell r="I1567" t="str">
            <v>IMPROD</v>
          </cell>
          <cell r="J1567" t="str">
            <v>CUSTO HORÁRIO</v>
          </cell>
        </row>
        <row r="1568">
          <cell r="C1568" t="str">
            <v>E302</v>
          </cell>
          <cell r="D1568" t="str">
            <v xml:space="preserve">Betoneira : Penedo :  -  320 l </v>
          </cell>
          <cell r="E1568">
            <v>1</v>
          </cell>
          <cell r="F1568">
            <v>1</v>
          </cell>
          <cell r="G1568">
            <v>0</v>
          </cell>
          <cell r="H1568">
            <v>19.38</v>
          </cell>
          <cell r="I1568">
            <v>17.27</v>
          </cell>
          <cell r="J1568">
            <v>19.38</v>
          </cell>
        </row>
        <row r="1569">
          <cell r="C1569" t="str">
            <v>E304</v>
          </cell>
          <cell r="D1569" t="str">
            <v xml:space="preserve">Transportador Manual : AJS :  -  carrinho de mão 80 l </v>
          </cell>
          <cell r="E1569">
            <v>3</v>
          </cell>
          <cell r="F1569">
            <v>0.69</v>
          </cell>
          <cell r="G1569">
            <v>0.31</v>
          </cell>
          <cell r="H1569">
            <v>0.13</v>
          </cell>
          <cell r="I1569">
            <v>0</v>
          </cell>
          <cell r="J1569">
            <v>0.26</v>
          </cell>
        </row>
        <row r="1570">
          <cell r="C1570" t="str">
            <v>E306</v>
          </cell>
          <cell r="D1570" t="str">
            <v xml:space="preserve">(*) Vibrador de Concreto : Diversos : VIP45/MT2 -  de imersão </v>
          </cell>
          <cell r="E1570">
            <v>2</v>
          </cell>
          <cell r="F1570">
            <v>1</v>
          </cell>
          <cell r="G1570">
            <v>0</v>
          </cell>
          <cell r="H1570">
            <v>16.45</v>
          </cell>
          <cell r="I1570">
            <v>15.35</v>
          </cell>
          <cell r="J1570">
            <v>32.9</v>
          </cell>
        </row>
        <row r="1571">
          <cell r="C1571" t="str">
            <v>E509</v>
          </cell>
          <cell r="D1571" t="str">
            <v>Grupo Gerador : Heimer : GEHMI-40 - 32,0  KVA</v>
          </cell>
          <cell r="E1571">
            <v>1</v>
          </cell>
          <cell r="F1571">
            <v>1</v>
          </cell>
          <cell r="G1571">
            <v>0</v>
          </cell>
          <cell r="H1571">
            <v>32.17</v>
          </cell>
          <cell r="I1571">
            <v>17.27</v>
          </cell>
          <cell r="J1571">
            <v>32.17</v>
          </cell>
        </row>
        <row r="1572">
          <cell r="D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</row>
        <row r="1573">
          <cell r="D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F1574" t="str">
            <v>CUSTO HORÁRIO DO EQUIPAMENTO - (A)</v>
          </cell>
          <cell r="J1574">
            <v>84.71</v>
          </cell>
        </row>
        <row r="1575">
          <cell r="C1575" t="str">
            <v>ÍTEM</v>
          </cell>
          <cell r="D1575" t="str">
            <v>M Ã O    D E   O B R A</v>
          </cell>
          <cell r="E1575" t="str">
            <v>QUANT.</v>
          </cell>
          <cell r="F1575" t="str">
            <v>SALÁRIO HORA</v>
          </cell>
          <cell r="J1575" t="str">
            <v>CUSTO HORÁRIO</v>
          </cell>
        </row>
        <row r="1576">
          <cell r="C1576" t="str">
            <v>T604</v>
          </cell>
          <cell r="D1576" t="str">
            <v>Pedreiro</v>
          </cell>
          <cell r="E1576">
            <v>1</v>
          </cell>
          <cell r="F1576">
            <v>9.44</v>
          </cell>
          <cell r="G1576" t="e">
            <v>#N/A</v>
          </cell>
          <cell r="H1576" t="e">
            <v>#N/A</v>
          </cell>
          <cell r="I1576" t="e">
            <v>#N/A</v>
          </cell>
          <cell r="J1576">
            <v>9.44</v>
          </cell>
        </row>
        <row r="1577">
          <cell r="C1577" t="str">
            <v>T701</v>
          </cell>
          <cell r="D1577" t="str">
            <v>Servente</v>
          </cell>
          <cell r="E1577">
            <v>14</v>
          </cell>
          <cell r="F1577">
            <v>6.99</v>
          </cell>
          <cell r="G1577" t="e">
            <v>#N/A</v>
          </cell>
          <cell r="H1577" t="e">
            <v>#N/A</v>
          </cell>
          <cell r="I1577" t="e">
            <v>#N/A</v>
          </cell>
          <cell r="J1577">
            <v>97.86</v>
          </cell>
        </row>
        <row r="1578"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D1579">
            <v>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</row>
        <row r="1580"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F1581" t="str">
            <v>CUSTO HORÁRIO DE MÃO DE OBRA - (B)</v>
          </cell>
          <cell r="J1581">
            <v>107.3</v>
          </cell>
        </row>
        <row r="1582">
          <cell r="F1582" t="str">
            <v>FERRAMENTAS</v>
          </cell>
          <cell r="H1582">
            <v>0.2051</v>
          </cell>
          <cell r="J1582">
            <v>22</v>
          </cell>
        </row>
        <row r="1583">
          <cell r="F1583" t="str">
            <v>CUSTO HORÁRIO TOTAL - (A + B)</v>
          </cell>
          <cell r="J1583">
            <v>214.01</v>
          </cell>
        </row>
        <row r="1584">
          <cell r="F1584" t="str">
            <v>CUSTO UNITÁRIO DE EXECUÇÃO - (D)</v>
          </cell>
          <cell r="J1584">
            <v>85.6</v>
          </cell>
        </row>
        <row r="1585">
          <cell r="C1585" t="str">
            <v>ÍTEM</v>
          </cell>
          <cell r="D1585" t="str">
            <v>M A T E R I A L</v>
          </cell>
          <cell r="E1585" t="str">
            <v>UNID</v>
          </cell>
          <cell r="F1585" t="str">
            <v>CONSUMO</v>
          </cell>
          <cell r="H1585" t="str">
            <v xml:space="preserve"> PREÇO UNITÁRIO</v>
          </cell>
          <cell r="J1585" t="str">
            <v>CUSTO UNITÁRIO</v>
          </cell>
        </row>
        <row r="1586">
          <cell r="C1586" t="str">
            <v>M202</v>
          </cell>
          <cell r="D1586" t="str">
            <v>Cimento portland CP II-32</v>
          </cell>
          <cell r="E1586" t="str">
            <v>kg</v>
          </cell>
          <cell r="F1586">
            <v>435</v>
          </cell>
          <cell r="H1586">
            <v>0.45</v>
          </cell>
          <cell r="I1586">
            <v>0</v>
          </cell>
          <cell r="J1586">
            <v>195.75</v>
          </cell>
        </row>
        <row r="1587">
          <cell r="C1587" t="str">
            <v>M704</v>
          </cell>
          <cell r="D1587" t="str">
            <v>Areia lavada comercial DMT até 50 km</v>
          </cell>
          <cell r="E1587" t="str">
            <v>m3</v>
          </cell>
          <cell r="F1587">
            <v>0.56499999999999995</v>
          </cell>
          <cell r="H1587">
            <v>60</v>
          </cell>
          <cell r="I1587">
            <v>0</v>
          </cell>
          <cell r="J1587">
            <v>33.9</v>
          </cell>
        </row>
        <row r="1588">
          <cell r="D1588">
            <v>0</v>
          </cell>
          <cell r="E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D1589">
            <v>0</v>
          </cell>
          <cell r="E1589">
            <v>0</v>
          </cell>
          <cell r="H1589">
            <v>0</v>
          </cell>
          <cell r="I1589">
            <v>0</v>
          </cell>
          <cell r="J1589">
            <v>0</v>
          </cell>
        </row>
        <row r="1590">
          <cell r="D1590">
            <v>0</v>
          </cell>
          <cell r="E1590">
            <v>0</v>
          </cell>
          <cell r="H1590">
            <v>0</v>
          </cell>
          <cell r="I1590">
            <v>0</v>
          </cell>
          <cell r="J1590">
            <v>0</v>
          </cell>
        </row>
        <row r="1591">
          <cell r="F1591" t="str">
            <v>CUSTO TOTAL DE MATERIAL - (E)</v>
          </cell>
          <cell r="J1591">
            <v>229.65</v>
          </cell>
        </row>
        <row r="1592">
          <cell r="C1592" t="str">
            <v>CODIGO</v>
          </cell>
          <cell r="D1592" t="str">
            <v>ATIVIDADES AUXILIARES</v>
          </cell>
          <cell r="E1592" t="str">
            <v>UND</v>
          </cell>
          <cell r="F1592" t="str">
            <v>QUANTIDADE</v>
          </cell>
          <cell r="H1592" t="str">
            <v>CUSTO UNITÁRIO</v>
          </cell>
          <cell r="J1592" t="str">
            <v>CUSTO UNITÁRIO</v>
          </cell>
        </row>
        <row r="1593">
          <cell r="C1593" t="str">
            <v>1 A 00 717 00</v>
          </cell>
          <cell r="D1593" t="e">
            <v>#N/A</v>
          </cell>
          <cell r="E1593" t="e">
            <v>#N/A</v>
          </cell>
          <cell r="F1593">
            <v>0.74</v>
          </cell>
          <cell r="H1593" t="e">
            <v>#N/A</v>
          </cell>
          <cell r="J1593" t="e">
            <v>#N/A</v>
          </cell>
        </row>
        <row r="1594">
          <cell r="D1594">
            <v>0</v>
          </cell>
          <cell r="E1594">
            <v>0</v>
          </cell>
          <cell r="H1594">
            <v>0</v>
          </cell>
          <cell r="J1594">
            <v>0</v>
          </cell>
        </row>
        <row r="1595">
          <cell r="D1595">
            <v>0</v>
          </cell>
          <cell r="E1595">
            <v>0</v>
          </cell>
          <cell r="H1595">
            <v>0</v>
          </cell>
          <cell r="J1595">
            <v>0</v>
          </cell>
        </row>
        <row r="1596">
          <cell r="D1596">
            <v>0</v>
          </cell>
          <cell r="E1596">
            <v>0</v>
          </cell>
          <cell r="H1596">
            <v>0</v>
          </cell>
          <cell r="J1596">
            <v>0</v>
          </cell>
        </row>
        <row r="1597">
          <cell r="D1597">
            <v>0</v>
          </cell>
          <cell r="H1597">
            <v>0</v>
          </cell>
          <cell r="J1597">
            <v>0</v>
          </cell>
        </row>
        <row r="1598">
          <cell r="C1598" t="str">
            <v>OBSERVAÇÕES:</v>
          </cell>
          <cell r="F1598" t="str">
            <v>CUSTO ATIVIDADES AUXILIARES - (F)</v>
          </cell>
          <cell r="J1598" t="e">
            <v>#N/A</v>
          </cell>
        </row>
        <row r="1599">
          <cell r="F1599" t="str">
            <v>CUSTO UNITÁRIO DIRETO TOTAL</v>
          </cell>
          <cell r="J1599" t="e">
            <v>#N/A</v>
          </cell>
        </row>
        <row r="1600">
          <cell r="F1600" t="str">
            <v xml:space="preserve">BONIFICAÇÃO </v>
          </cell>
          <cell r="H1600">
            <v>0</v>
          </cell>
          <cell r="J1600" t="e">
            <v>#N/A</v>
          </cell>
        </row>
        <row r="1601">
          <cell r="F1601" t="str">
            <v>PREÇO UNITÁRIO  TOTAL</v>
          </cell>
          <cell r="J1601" t="e">
            <v>#N/A</v>
          </cell>
        </row>
        <row r="1605">
          <cell r="A1605" t="str">
            <v>1 A 01 450 01</v>
          </cell>
          <cell r="C1605" t="str">
            <v>SERVIÇO:</v>
          </cell>
          <cell r="D1605" t="str">
            <v>Escoramento de bueiros celulares</v>
          </cell>
          <cell r="F1605" t="str">
            <v>PRODUÇÃO DA EQUIPE - (C):</v>
          </cell>
          <cell r="J1605">
            <v>1</v>
          </cell>
          <cell r="K1605" t="str">
            <v>M³</v>
          </cell>
          <cell r="M1605">
            <v>57.56</v>
          </cell>
        </row>
        <row r="1606">
          <cell r="F1606" t="str">
            <v>UNITÁRIO</v>
          </cell>
          <cell r="H1606" t="str">
            <v>C. OPERACIONAL</v>
          </cell>
        </row>
        <row r="1607">
          <cell r="C1607" t="str">
            <v>ÍTEM</v>
          </cell>
          <cell r="D1607" t="str">
            <v>E Q U I P A M E N T O</v>
          </cell>
          <cell r="E1607" t="str">
            <v>QUANT.</v>
          </cell>
          <cell r="F1607" t="str">
            <v>PROD</v>
          </cell>
          <cell r="G1607" t="str">
            <v>IMPROD</v>
          </cell>
          <cell r="H1607" t="str">
            <v>PROD</v>
          </cell>
          <cell r="I1607" t="str">
            <v>IMPROD</v>
          </cell>
          <cell r="J1607" t="str">
            <v>CUSTO HORÁRIO</v>
          </cell>
        </row>
        <row r="1608">
          <cell r="C1608" t="str">
            <v>E509</v>
          </cell>
          <cell r="D1608" t="str">
            <v>Grupo Gerador : Heimer : GEHMI-40 - 32,0  KVA</v>
          </cell>
          <cell r="E1608">
            <v>1</v>
          </cell>
          <cell r="F1608">
            <v>1</v>
          </cell>
          <cell r="G1608">
            <v>0</v>
          </cell>
          <cell r="H1608">
            <v>32.17</v>
          </cell>
          <cell r="I1608">
            <v>17.27</v>
          </cell>
          <cell r="J1608">
            <v>32.17</v>
          </cell>
        </row>
        <row r="1609">
          <cell r="C1609" t="str">
            <v>E904</v>
          </cell>
          <cell r="D1609" t="str">
            <v>Máquina de Bancada - serra circular de 12" (4 kW)</v>
          </cell>
          <cell r="E1609">
            <v>1</v>
          </cell>
          <cell r="F1609">
            <v>1</v>
          </cell>
          <cell r="G1609">
            <v>0</v>
          </cell>
          <cell r="H1609">
            <v>1.97</v>
          </cell>
          <cell r="I1609">
            <v>0</v>
          </cell>
          <cell r="J1609">
            <v>1.97</v>
          </cell>
        </row>
        <row r="1610">
          <cell r="D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</row>
        <row r="1611">
          <cell r="D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</row>
        <row r="1612">
          <cell r="D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</row>
        <row r="1613">
          <cell r="D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</row>
        <row r="1614">
          <cell r="F1614" t="str">
            <v>CUSTO HORÁRIO DO EQUIPAMENTO - (A)</v>
          </cell>
          <cell r="J1614">
            <v>34.14</v>
          </cell>
        </row>
        <row r="1615">
          <cell r="C1615" t="str">
            <v>ÍTEM</v>
          </cell>
          <cell r="D1615" t="str">
            <v>M Ã O    D E   O B R A</v>
          </cell>
          <cell r="E1615" t="str">
            <v>QUANT.</v>
          </cell>
          <cell r="F1615" t="str">
            <v>SALÁRIO HORA</v>
          </cell>
          <cell r="J1615" t="str">
            <v>CUSTO HORÁRIO</v>
          </cell>
        </row>
        <row r="1616">
          <cell r="C1616" t="str">
            <v>T603</v>
          </cell>
          <cell r="D1616" t="str">
            <v>Carpinteiro</v>
          </cell>
          <cell r="E1616">
            <v>0.6</v>
          </cell>
          <cell r="F1616">
            <v>9.44</v>
          </cell>
          <cell r="G1616" t="e">
            <v>#N/A</v>
          </cell>
          <cell r="H1616" t="e">
            <v>#N/A</v>
          </cell>
          <cell r="I1616" t="e">
            <v>#N/A</v>
          </cell>
          <cell r="J1616">
            <v>5.66</v>
          </cell>
        </row>
        <row r="1617">
          <cell r="C1617" t="str">
            <v>T701</v>
          </cell>
          <cell r="D1617" t="str">
            <v>Servente</v>
          </cell>
          <cell r="E1617">
            <v>1.5</v>
          </cell>
          <cell r="F1617">
            <v>6.99</v>
          </cell>
          <cell r="G1617" t="e">
            <v>#N/A</v>
          </cell>
          <cell r="H1617" t="e">
            <v>#N/A</v>
          </cell>
          <cell r="I1617" t="e">
            <v>#N/A</v>
          </cell>
          <cell r="J1617">
            <v>10.48</v>
          </cell>
        </row>
        <row r="1618">
          <cell r="D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</row>
        <row r="1619"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D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</row>
        <row r="1621">
          <cell r="F1621" t="str">
            <v>CUSTO HORÁRIO DE MÃO DE OBRA - (B)</v>
          </cell>
          <cell r="J1621">
            <v>16.14</v>
          </cell>
        </row>
        <row r="1622">
          <cell r="F1622" t="str">
            <v>FERRAMENTAS</v>
          </cell>
          <cell r="H1622">
            <v>0.2051</v>
          </cell>
          <cell r="J1622">
            <v>3.31</v>
          </cell>
        </row>
        <row r="1623">
          <cell r="F1623" t="str">
            <v>CUSTO HORÁRIO TOTAL - (A + B)</v>
          </cell>
          <cell r="J1623">
            <v>53.59</v>
          </cell>
        </row>
        <row r="1624">
          <cell r="F1624" t="str">
            <v>CUSTO UNITÁRIO DE EXECUÇÃO - (D)</v>
          </cell>
          <cell r="J1624">
            <v>53.59</v>
          </cell>
        </row>
        <row r="1625">
          <cell r="C1625" t="str">
            <v>ÍTEM</v>
          </cell>
          <cell r="D1625" t="str">
            <v>M A T E R I A L</v>
          </cell>
          <cell r="E1625" t="str">
            <v>UNID</v>
          </cell>
          <cell r="F1625" t="str">
            <v>CONSUMO</v>
          </cell>
          <cell r="H1625" t="str">
            <v xml:space="preserve"> PREÇO UNITÁRIO</v>
          </cell>
          <cell r="J1625" t="str">
            <v>CUSTO UNITÁRIO</v>
          </cell>
        </row>
        <row r="1626">
          <cell r="C1626" t="str">
            <v>M320</v>
          </cell>
          <cell r="D1626" t="str">
            <v>Pregos de ferro 18x30</v>
          </cell>
          <cell r="E1626" t="str">
            <v>kg</v>
          </cell>
          <cell r="F1626">
            <v>1.4E-2</v>
          </cell>
          <cell r="H1626">
            <v>4.12</v>
          </cell>
          <cell r="I1626" t="e">
            <v>#N/A</v>
          </cell>
          <cell r="J1626">
            <v>0.05</v>
          </cell>
        </row>
        <row r="1627">
          <cell r="C1627" t="str">
            <v>M402</v>
          </cell>
          <cell r="D1627" t="str">
            <v>Pontaletes D=20 cm (tronco p/ esc.)</v>
          </cell>
          <cell r="E1627" t="str">
            <v>m</v>
          </cell>
          <cell r="F1627">
            <v>0.13</v>
          </cell>
          <cell r="H1627">
            <v>2.5</v>
          </cell>
          <cell r="J1627">
            <v>0.32</v>
          </cell>
        </row>
        <row r="1628">
          <cell r="C1628" t="str">
            <v>M407</v>
          </cell>
          <cell r="D1628" t="str">
            <v>Tábua pinho de 1ª 2,5 cm x 15,0 cm</v>
          </cell>
          <cell r="E1628" t="str">
            <v>m</v>
          </cell>
          <cell r="F1628">
            <v>0.74</v>
          </cell>
          <cell r="H1628">
            <v>4.5</v>
          </cell>
          <cell r="J1628">
            <v>3.33</v>
          </cell>
        </row>
        <row r="1629">
          <cell r="C1629" t="str">
            <v>M408</v>
          </cell>
          <cell r="D1629" t="str">
            <v>Tábua de 5ª 2,5 cm x 30,0 cm</v>
          </cell>
          <cell r="E1629" t="str">
            <v>m</v>
          </cell>
          <cell r="F1629">
            <v>0.1</v>
          </cell>
          <cell r="H1629">
            <v>2.7</v>
          </cell>
          <cell r="J1629">
            <v>0.27</v>
          </cell>
        </row>
        <row r="1630">
          <cell r="D1630">
            <v>0</v>
          </cell>
          <cell r="E1630">
            <v>0</v>
          </cell>
          <cell r="H1630">
            <v>0</v>
          </cell>
          <cell r="J1630">
            <v>0</v>
          </cell>
        </row>
        <row r="1631">
          <cell r="F1631" t="str">
            <v>CUSTO TOTAL DE MATERIAL - (E)</v>
          </cell>
          <cell r="J1631">
            <v>3.97</v>
          </cell>
        </row>
        <row r="1632">
          <cell r="C1632" t="str">
            <v>CODIGO</v>
          </cell>
          <cell r="D1632" t="str">
            <v>ATIVIDADES AUXILIARES</v>
          </cell>
          <cell r="E1632" t="str">
            <v>UND</v>
          </cell>
          <cell r="F1632" t="str">
            <v>QUANTIDADE</v>
          </cell>
          <cell r="H1632" t="str">
            <v>CUSTO UNITÁRIO</v>
          </cell>
          <cell r="J1632" t="str">
            <v>CUSTO UNITÁRIO</v>
          </cell>
        </row>
        <row r="1633">
          <cell r="D1633">
            <v>0</v>
          </cell>
          <cell r="E1633">
            <v>0</v>
          </cell>
          <cell r="H1633">
            <v>0</v>
          </cell>
          <cell r="J1633">
            <v>0</v>
          </cell>
        </row>
        <row r="1634">
          <cell r="D1634">
            <v>0</v>
          </cell>
          <cell r="E1634">
            <v>0</v>
          </cell>
          <cell r="H1634">
            <v>0</v>
          </cell>
          <cell r="J1634">
            <v>0</v>
          </cell>
        </row>
        <row r="1635">
          <cell r="D1635">
            <v>0</v>
          </cell>
          <cell r="E1635">
            <v>0</v>
          </cell>
          <cell r="H1635">
            <v>0</v>
          </cell>
          <cell r="J1635">
            <v>0</v>
          </cell>
        </row>
        <row r="1636">
          <cell r="D1636">
            <v>0</v>
          </cell>
          <cell r="E1636">
            <v>0</v>
          </cell>
          <cell r="H1636">
            <v>0</v>
          </cell>
          <cell r="J1636">
            <v>0</v>
          </cell>
        </row>
        <row r="1637">
          <cell r="D1637">
            <v>0</v>
          </cell>
          <cell r="H1637">
            <v>0</v>
          </cell>
          <cell r="J1637">
            <v>0</v>
          </cell>
        </row>
        <row r="1638">
          <cell r="C1638" t="str">
            <v>OBSERVAÇÕES:</v>
          </cell>
          <cell r="F1638" t="str">
            <v>CUSTO UNITÁRIO DE TRANSPORTE - (F)</v>
          </cell>
          <cell r="J1638">
            <v>0</v>
          </cell>
        </row>
        <row r="1639">
          <cell r="F1639" t="str">
            <v>CUSTO UNITÁRIO DIRETO TOTAL</v>
          </cell>
          <cell r="J1639">
            <v>57.56</v>
          </cell>
        </row>
        <row r="1640">
          <cell r="F1640" t="str">
            <v xml:space="preserve">BONIFICAÇÃO </v>
          </cell>
          <cell r="H1640">
            <v>0</v>
          </cell>
          <cell r="J1640">
            <v>0</v>
          </cell>
        </row>
        <row r="1641">
          <cell r="F1641" t="str">
            <v>PREÇO UNITÁRIO  TOTAL</v>
          </cell>
          <cell r="J1641">
            <v>57.56</v>
          </cell>
        </row>
        <row r="1645">
          <cell r="A1645" t="str">
            <v>1 A 01 512 10</v>
          </cell>
          <cell r="C1645" t="str">
            <v>SERVIÇO:</v>
          </cell>
          <cell r="D1645" t="str">
            <v>Concreto ciclópico fck=12 MPa (Brita produzida e areia extraída)</v>
          </cell>
          <cell r="F1645" t="str">
            <v>PRODUÇÃO DA EQUIPE - (C):</v>
          </cell>
          <cell r="J1645">
            <v>2.5</v>
          </cell>
          <cell r="K1645" t="str">
            <v>m³</v>
          </cell>
          <cell r="M1645">
            <v>197.63</v>
          </cell>
        </row>
        <row r="1646">
          <cell r="F1646" t="str">
            <v>UNITÁRIO</v>
          </cell>
          <cell r="H1646" t="str">
            <v>C. OPERACIONAL</v>
          </cell>
        </row>
        <row r="1647">
          <cell r="C1647" t="str">
            <v>ÍTEM</v>
          </cell>
          <cell r="D1647" t="str">
            <v>E Q U I P A M E N T O</v>
          </cell>
          <cell r="E1647" t="str">
            <v>QUANT.</v>
          </cell>
          <cell r="F1647" t="str">
            <v>PROD</v>
          </cell>
          <cell r="G1647" t="str">
            <v>IMPROD</v>
          </cell>
          <cell r="H1647" t="str">
            <v>PROD</v>
          </cell>
          <cell r="I1647" t="str">
            <v>IMPROD</v>
          </cell>
          <cell r="J1647" t="str">
            <v>CUSTO HORÁRIO</v>
          </cell>
        </row>
        <row r="1648">
          <cell r="D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</row>
        <row r="1649">
          <cell r="D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</row>
        <row r="1650">
          <cell r="D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</row>
        <row r="1651">
          <cell r="D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</row>
        <row r="1652">
          <cell r="D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</row>
        <row r="1653">
          <cell r="D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</row>
        <row r="1654">
          <cell r="F1654" t="str">
            <v>CUSTO HORÁRIO DO EQUIPAMENTO - (A)</v>
          </cell>
          <cell r="J1654">
            <v>0</v>
          </cell>
        </row>
        <row r="1655">
          <cell r="C1655" t="str">
            <v>ÍTEM</v>
          </cell>
          <cell r="D1655" t="str">
            <v>M Ã O    D E   O B R A</v>
          </cell>
          <cell r="E1655" t="str">
            <v>QUANT.</v>
          </cell>
          <cell r="F1655" t="str">
            <v>SALÁRIO HORA</v>
          </cell>
          <cell r="J1655" t="str">
            <v>CUSTO HORÁRIO</v>
          </cell>
        </row>
        <row r="1656">
          <cell r="C1656" t="str">
            <v>T604</v>
          </cell>
          <cell r="D1656" t="str">
            <v>Pedreiro</v>
          </cell>
          <cell r="E1656">
            <v>0.3</v>
          </cell>
          <cell r="F1656">
            <v>9.44</v>
          </cell>
          <cell r="G1656" t="e">
            <v>#N/A</v>
          </cell>
          <cell r="H1656" t="e">
            <v>#N/A</v>
          </cell>
          <cell r="I1656" t="e">
            <v>#N/A</v>
          </cell>
          <cell r="J1656">
            <v>2.83</v>
          </cell>
        </row>
        <row r="1657">
          <cell r="C1657" t="str">
            <v>T701</v>
          </cell>
          <cell r="D1657" t="str">
            <v>Servente</v>
          </cell>
          <cell r="E1657">
            <v>4</v>
          </cell>
          <cell r="F1657">
            <v>6.99</v>
          </cell>
          <cell r="G1657" t="e">
            <v>#N/A</v>
          </cell>
          <cell r="H1657" t="e">
            <v>#N/A</v>
          </cell>
          <cell r="I1657" t="e">
            <v>#N/A</v>
          </cell>
          <cell r="J1657">
            <v>27.96</v>
          </cell>
        </row>
        <row r="1658">
          <cell r="D1658">
            <v>0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</row>
        <row r="1659">
          <cell r="D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</row>
        <row r="1660">
          <cell r="D1660">
            <v>0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</row>
        <row r="1661">
          <cell r="F1661" t="str">
            <v>CUSTO HORÁRIO DE MÃO DE OBRA - (B)</v>
          </cell>
          <cell r="J1661">
            <v>30.79</v>
          </cell>
        </row>
        <row r="1662">
          <cell r="F1662" t="str">
            <v>FERRAMENTAS</v>
          </cell>
          <cell r="H1662">
            <v>0.2051</v>
          </cell>
          <cell r="J1662">
            <v>6.31</v>
          </cell>
        </row>
        <row r="1663">
          <cell r="F1663" t="str">
            <v>CUSTO HORÁRIO TOTAL - (A + B)</v>
          </cell>
          <cell r="J1663">
            <v>37.1</v>
          </cell>
        </row>
        <row r="1664">
          <cell r="F1664" t="str">
            <v>CUSTO UNITÁRIO DE EXECUÇÃO - (D)</v>
          </cell>
          <cell r="J1664">
            <v>14.84</v>
          </cell>
        </row>
        <row r="1665">
          <cell r="C1665" t="str">
            <v>ÍTEM</v>
          </cell>
          <cell r="D1665" t="str">
            <v>M A T E R I A L</v>
          </cell>
          <cell r="E1665" t="str">
            <v>UNID</v>
          </cell>
          <cell r="F1665" t="str">
            <v>CONSUMO</v>
          </cell>
          <cell r="H1665" t="str">
            <v xml:space="preserve"> PREÇO UNITÁRIO</v>
          </cell>
          <cell r="J1665" t="str">
            <v>CUSTO UNITÁRIO</v>
          </cell>
        </row>
        <row r="1666">
          <cell r="D1666">
            <v>0</v>
          </cell>
          <cell r="E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D1667">
            <v>0</v>
          </cell>
          <cell r="E1667">
            <v>0</v>
          </cell>
          <cell r="J1667">
            <v>0</v>
          </cell>
        </row>
        <row r="1668">
          <cell r="D1668">
            <v>0</v>
          </cell>
          <cell r="E1668">
            <v>0</v>
          </cell>
          <cell r="J1668">
            <v>0</v>
          </cell>
        </row>
        <row r="1669">
          <cell r="D1669">
            <v>0</v>
          </cell>
          <cell r="E1669">
            <v>0</v>
          </cell>
          <cell r="J1669">
            <v>0</v>
          </cell>
        </row>
        <row r="1670">
          <cell r="D1670">
            <v>0</v>
          </cell>
          <cell r="E1670">
            <v>0</v>
          </cell>
          <cell r="J1670">
            <v>0</v>
          </cell>
        </row>
        <row r="1671">
          <cell r="F1671" t="str">
            <v>CUSTO TOTAL DE MATERIAL - (E)</v>
          </cell>
          <cell r="J1671">
            <v>0</v>
          </cell>
        </row>
        <row r="1672">
          <cell r="C1672" t="str">
            <v>CODIGO</v>
          </cell>
          <cell r="D1672" t="str">
            <v>ATIVIDADES AUXILIARES</v>
          </cell>
          <cell r="E1672" t="str">
            <v>UND</v>
          </cell>
          <cell r="F1672" t="str">
            <v>QUANTIDADE</v>
          </cell>
          <cell r="H1672" t="str">
            <v>CUSTO UNITÁRIO</v>
          </cell>
          <cell r="J1672" t="str">
            <v>CUSTO UNITÁRIO</v>
          </cell>
        </row>
        <row r="1673">
          <cell r="C1673" t="str">
            <v>1 A 01 155 01</v>
          </cell>
          <cell r="D1673" t="str">
            <v>Rachão e pedra-de-mão produzidos - (construção e restauração).</v>
          </cell>
          <cell r="E1673" t="str">
            <v>m³</v>
          </cell>
          <cell r="F1673">
            <v>0.34499999999999997</v>
          </cell>
          <cell r="H1673">
            <v>19.53</v>
          </cell>
          <cell r="J1673">
            <v>6.73</v>
          </cell>
        </row>
        <row r="1674">
          <cell r="C1674" t="str">
            <v>1 A 01 412 01</v>
          </cell>
          <cell r="D1674" t="str">
            <v>Concreto fck=12 MPa contr. razoável uso geral conf. e lanç.(brita prod. e areia estr.)</v>
          </cell>
          <cell r="E1674" t="str">
            <v>m³</v>
          </cell>
          <cell r="F1674">
            <v>0.7</v>
          </cell>
          <cell r="H1674">
            <v>251.52</v>
          </cell>
          <cell r="J1674">
            <v>176.06</v>
          </cell>
        </row>
        <row r="1675">
          <cell r="D1675">
            <v>0</v>
          </cell>
          <cell r="E1675">
            <v>0</v>
          </cell>
          <cell r="H1675">
            <v>0</v>
          </cell>
          <cell r="J1675">
            <v>0</v>
          </cell>
        </row>
        <row r="1676">
          <cell r="D1676">
            <v>0</v>
          </cell>
          <cell r="E1676">
            <v>0</v>
          </cell>
          <cell r="H1676">
            <v>0</v>
          </cell>
          <cell r="J1676">
            <v>0</v>
          </cell>
        </row>
        <row r="1677">
          <cell r="D1677">
            <v>0</v>
          </cell>
          <cell r="H1677">
            <v>0</v>
          </cell>
          <cell r="J1677">
            <v>0</v>
          </cell>
        </row>
        <row r="1678">
          <cell r="C1678" t="str">
            <v>OBSERVAÇÕES:</v>
          </cell>
          <cell r="F1678" t="str">
            <v>CUSTO UNITÁRIO DE TRANSPORTE - (F)</v>
          </cell>
          <cell r="J1678">
            <v>182.79</v>
          </cell>
        </row>
        <row r="1679">
          <cell r="F1679" t="str">
            <v>CUSTO UNITÁRIO DIRETO TOTAL</v>
          </cell>
          <cell r="J1679">
            <v>197.63</v>
          </cell>
        </row>
        <row r="1680">
          <cell r="F1680" t="str">
            <v xml:space="preserve">BONIFICAÇÃO </v>
          </cell>
          <cell r="H1680">
            <v>0</v>
          </cell>
          <cell r="J1680">
            <v>0</v>
          </cell>
        </row>
        <row r="1681">
          <cell r="F1681" t="str">
            <v>PREÇO UNITÁRIO  TOTAL</v>
          </cell>
          <cell r="J1681">
            <v>197.63</v>
          </cell>
        </row>
        <row r="1685">
          <cell r="A1685" t="str">
            <v>1 A 01 512 60</v>
          </cell>
          <cell r="C1685" t="str">
            <v>SERVIÇO:</v>
          </cell>
          <cell r="D1685" t="str">
            <v>Concreto ciclópico fck=12 MPa AC/BC/PC</v>
          </cell>
          <cell r="F1685" t="str">
            <v>PRODUÇÃO DA EQUIPE - (C):</v>
          </cell>
          <cell r="J1685">
            <v>3.5</v>
          </cell>
          <cell r="K1685" t="str">
            <v>m³</v>
          </cell>
          <cell r="M1685" t="e">
            <v>#N/A</v>
          </cell>
        </row>
        <row r="1686">
          <cell r="F1686" t="str">
            <v>UNITÁRIO</v>
          </cell>
          <cell r="H1686" t="str">
            <v>C. OPERACIONAL</v>
          </cell>
        </row>
        <row r="1687">
          <cell r="C1687" t="str">
            <v>ÍTEM</v>
          </cell>
          <cell r="D1687" t="str">
            <v>E Q U I P A M E N T O</v>
          </cell>
          <cell r="E1687" t="str">
            <v>QUANT.</v>
          </cell>
          <cell r="F1687" t="str">
            <v>PROD</v>
          </cell>
          <cell r="G1687" t="str">
            <v>IMPROD</v>
          </cell>
          <cell r="H1687" t="str">
            <v>PROD</v>
          </cell>
          <cell r="I1687" t="str">
            <v>IMPROD</v>
          </cell>
          <cell r="J1687" t="str">
            <v>CUSTO HORÁRIO</v>
          </cell>
        </row>
        <row r="1688">
          <cell r="D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</row>
        <row r="1689">
          <cell r="D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</row>
        <row r="1690">
          <cell r="D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</row>
        <row r="1691">
          <cell r="D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</row>
        <row r="1692">
          <cell r="D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D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</row>
        <row r="1694">
          <cell r="F1694" t="str">
            <v>CUSTO HORÁRIO DO EQUIPAMENTO - (A)</v>
          </cell>
          <cell r="J1694">
            <v>0</v>
          </cell>
        </row>
        <row r="1695">
          <cell r="C1695" t="str">
            <v>ÍTEM</v>
          </cell>
          <cell r="D1695" t="str">
            <v>M Ã O    D E   O B R A</v>
          </cell>
          <cell r="E1695" t="str">
            <v>QUANT.</v>
          </cell>
          <cell r="F1695" t="str">
            <v>SALÁRIO HORA</v>
          </cell>
          <cell r="J1695" t="str">
            <v>CUSTO HORÁRIO</v>
          </cell>
        </row>
        <row r="1696">
          <cell r="C1696" t="str">
            <v>T604</v>
          </cell>
          <cell r="D1696" t="str">
            <v>Pedreiro</v>
          </cell>
          <cell r="E1696">
            <v>0.3</v>
          </cell>
          <cell r="F1696">
            <v>9.44</v>
          </cell>
          <cell r="G1696" t="e">
            <v>#N/A</v>
          </cell>
          <cell r="H1696" t="e">
            <v>#N/A</v>
          </cell>
          <cell r="I1696" t="e">
            <v>#N/A</v>
          </cell>
          <cell r="J1696">
            <v>2.83</v>
          </cell>
        </row>
        <row r="1697">
          <cell r="C1697" t="str">
            <v>T701</v>
          </cell>
          <cell r="D1697" t="str">
            <v>Servente</v>
          </cell>
          <cell r="E1697">
            <v>4</v>
          </cell>
          <cell r="F1697">
            <v>6.99</v>
          </cell>
          <cell r="G1697" t="e">
            <v>#N/A</v>
          </cell>
          <cell r="H1697" t="e">
            <v>#N/A</v>
          </cell>
          <cell r="I1697" t="e">
            <v>#N/A</v>
          </cell>
          <cell r="J1697">
            <v>27.96</v>
          </cell>
        </row>
        <row r="1698">
          <cell r="D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</row>
        <row r="1699"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D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</row>
        <row r="1701">
          <cell r="F1701" t="str">
            <v>CUSTO HORÁRIO DE MÃO DE OBRA - (B)</v>
          </cell>
          <cell r="J1701">
            <v>30.79</v>
          </cell>
        </row>
        <row r="1702">
          <cell r="F1702" t="str">
            <v>FERRAMENTAS</v>
          </cell>
          <cell r="H1702">
            <v>0.2051</v>
          </cell>
          <cell r="J1702">
            <v>6.31</v>
          </cell>
        </row>
        <row r="1703">
          <cell r="F1703" t="str">
            <v>CUSTO HORÁRIO TOTAL - (A + B)</v>
          </cell>
          <cell r="J1703">
            <v>37.1</v>
          </cell>
        </row>
        <row r="1704">
          <cell r="F1704" t="str">
            <v>CUSTO UNITÁRIO DE EXECUÇÃO - (D)</v>
          </cell>
          <cell r="J1704">
            <v>10.6</v>
          </cell>
        </row>
        <row r="1705">
          <cell r="C1705" t="str">
            <v>ÍTEM</v>
          </cell>
          <cell r="D1705" t="str">
            <v>M A T E R I A L</v>
          </cell>
          <cell r="E1705" t="str">
            <v>UNID</v>
          </cell>
          <cell r="F1705" t="str">
            <v>CONSUMO</v>
          </cell>
          <cell r="H1705" t="str">
            <v xml:space="preserve"> PREÇO UNITÁRIO</v>
          </cell>
          <cell r="J1705" t="str">
            <v>CUSTO UNITÁRIO</v>
          </cell>
        </row>
        <row r="1706">
          <cell r="C1706" t="str">
            <v>M710</v>
          </cell>
          <cell r="D1706" t="str">
            <v>Pedra de mão comercial com transporte até 50 km</v>
          </cell>
          <cell r="E1706" t="str">
            <v>m3</v>
          </cell>
          <cell r="F1706">
            <v>0.34499999999999997</v>
          </cell>
          <cell r="H1706">
            <v>65</v>
          </cell>
          <cell r="I1706" t="e">
            <v>#N/A</v>
          </cell>
          <cell r="J1706">
            <v>22.42</v>
          </cell>
        </row>
        <row r="1707">
          <cell r="D1707">
            <v>0</v>
          </cell>
          <cell r="E1707">
            <v>0</v>
          </cell>
          <cell r="J1707">
            <v>0</v>
          </cell>
        </row>
        <row r="1708">
          <cell r="D1708">
            <v>0</v>
          </cell>
          <cell r="E1708">
            <v>0</v>
          </cell>
          <cell r="J1708">
            <v>0</v>
          </cell>
        </row>
        <row r="1709">
          <cell r="D1709">
            <v>0</v>
          </cell>
          <cell r="E1709">
            <v>0</v>
          </cell>
          <cell r="J1709">
            <v>0</v>
          </cell>
        </row>
        <row r="1710">
          <cell r="D1710">
            <v>0</v>
          </cell>
          <cell r="E1710">
            <v>0</v>
          </cell>
          <cell r="J1710">
            <v>0</v>
          </cell>
        </row>
        <row r="1711">
          <cell r="F1711" t="str">
            <v>CUSTO TOTAL DE MATERIAL - (E)</v>
          </cell>
          <cell r="J1711">
            <v>22.42</v>
          </cell>
        </row>
        <row r="1712">
          <cell r="C1712" t="str">
            <v>CODIGO</v>
          </cell>
          <cell r="D1712" t="str">
            <v>ATIVIDADES AUXILIARES</v>
          </cell>
          <cell r="E1712" t="str">
            <v>UND</v>
          </cell>
          <cell r="F1712" t="str">
            <v>QUANTIDADE</v>
          </cell>
          <cell r="H1712" t="str">
            <v>CUSTO UNITÁRIO</v>
          </cell>
          <cell r="J1712" t="str">
            <v>CUSTO UNITÁRIO</v>
          </cell>
        </row>
        <row r="1713">
          <cell r="C1713" t="str">
            <v>1 A 01 412 51</v>
          </cell>
          <cell r="D1713" t="str">
            <v>Concreto fck=12 MPa controle razoável uso geral confecção e lançamento AC/BC</v>
          </cell>
          <cell r="E1713" t="str">
            <v>m³</v>
          </cell>
          <cell r="F1713">
            <v>0.7</v>
          </cell>
          <cell r="H1713" t="e">
            <v>#N/A</v>
          </cell>
          <cell r="J1713" t="e">
            <v>#N/A</v>
          </cell>
        </row>
        <row r="1714">
          <cell r="D1714">
            <v>0</v>
          </cell>
          <cell r="E1714">
            <v>0</v>
          </cell>
          <cell r="H1714">
            <v>0</v>
          </cell>
          <cell r="J1714">
            <v>0</v>
          </cell>
        </row>
        <row r="1715">
          <cell r="D1715">
            <v>0</v>
          </cell>
          <cell r="E1715">
            <v>0</v>
          </cell>
          <cell r="H1715">
            <v>0</v>
          </cell>
          <cell r="J1715">
            <v>0</v>
          </cell>
        </row>
        <row r="1716">
          <cell r="D1716">
            <v>0</v>
          </cell>
          <cell r="E1716">
            <v>0</v>
          </cell>
          <cell r="H1716">
            <v>0</v>
          </cell>
          <cell r="J1716">
            <v>0</v>
          </cell>
        </row>
        <row r="1717">
          <cell r="D1717">
            <v>0</v>
          </cell>
          <cell r="H1717">
            <v>0</v>
          </cell>
          <cell r="J1717">
            <v>0</v>
          </cell>
        </row>
        <row r="1718">
          <cell r="C1718" t="str">
            <v>OBSERVAÇÕES:</v>
          </cell>
          <cell r="F1718" t="str">
            <v>CUSTO UNITÁRIO DE TRANSPORTE - (F)</v>
          </cell>
          <cell r="J1718" t="e">
            <v>#N/A</v>
          </cell>
        </row>
        <row r="1719">
          <cell r="F1719" t="str">
            <v>CUSTO UNITÁRIO DIRETO TOTAL</v>
          </cell>
          <cell r="J1719" t="e">
            <v>#N/A</v>
          </cell>
        </row>
        <row r="1720">
          <cell r="F1720" t="str">
            <v xml:space="preserve">BONIFICAÇÃO </v>
          </cell>
          <cell r="H1720">
            <v>0</v>
          </cell>
          <cell r="J1720" t="e">
            <v>#N/A</v>
          </cell>
        </row>
        <row r="1721">
          <cell r="F1721" t="str">
            <v>PREÇO UNITÁRIO  TOTAL</v>
          </cell>
          <cell r="J1721" t="e">
            <v>#N/A</v>
          </cell>
        </row>
        <row r="1725">
          <cell r="A1725" t="str">
            <v>1 A 01 515 60</v>
          </cell>
          <cell r="C1725" t="str">
            <v>SERVIÇO:</v>
          </cell>
          <cell r="D1725" t="str">
            <v>Concreto ciclópico fck=12 MPa AC/BC/PC</v>
          </cell>
          <cell r="F1725" t="str">
            <v>PRODUÇÃO DA EQUIPE - (C):</v>
          </cell>
          <cell r="J1725">
            <v>3.5</v>
          </cell>
          <cell r="K1725" t="str">
            <v>m³</v>
          </cell>
          <cell r="M1725" t="e">
            <v>#N/A</v>
          </cell>
        </row>
        <row r="1726">
          <cell r="F1726" t="str">
            <v>UNITÁRIO</v>
          </cell>
          <cell r="H1726" t="str">
            <v>C. OPERACIONAL</v>
          </cell>
        </row>
        <row r="1727">
          <cell r="C1727" t="str">
            <v>ÍTEM</v>
          </cell>
          <cell r="D1727" t="str">
            <v>E Q U I P A M E N T O</v>
          </cell>
          <cell r="E1727" t="str">
            <v>QUANT.</v>
          </cell>
          <cell r="F1727" t="str">
            <v>PROD</v>
          </cell>
          <cell r="G1727" t="str">
            <v>IMPROD</v>
          </cell>
          <cell r="H1727" t="str">
            <v>PROD</v>
          </cell>
          <cell r="I1727" t="str">
            <v>IMPROD</v>
          </cell>
          <cell r="J1727" t="str">
            <v>CUSTO HORÁRIO</v>
          </cell>
        </row>
        <row r="1728">
          <cell r="D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</row>
        <row r="1729">
          <cell r="D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</row>
        <row r="1730">
          <cell r="D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</row>
        <row r="1731">
          <cell r="D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</row>
        <row r="1732">
          <cell r="D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</row>
        <row r="1733">
          <cell r="D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</row>
        <row r="1734">
          <cell r="F1734" t="str">
            <v>CUSTO HORÁRIO DO EQUIPAMENTO - (A)</v>
          </cell>
          <cell r="J1734">
            <v>0</v>
          </cell>
        </row>
        <row r="1735">
          <cell r="C1735" t="str">
            <v>ÍTEM</v>
          </cell>
          <cell r="D1735" t="str">
            <v>M Ã O    D E   O B R A</v>
          </cell>
          <cell r="E1735" t="str">
            <v>QUANT.</v>
          </cell>
          <cell r="F1735" t="str">
            <v>SALÁRIO HORA</v>
          </cell>
          <cell r="J1735" t="str">
            <v>CUSTO HORÁRIO</v>
          </cell>
        </row>
        <row r="1736">
          <cell r="C1736" t="str">
            <v>T604</v>
          </cell>
          <cell r="D1736" t="str">
            <v>Pedreiro</v>
          </cell>
          <cell r="E1736">
            <v>0.3</v>
          </cell>
          <cell r="F1736">
            <v>9.44</v>
          </cell>
          <cell r="G1736" t="e">
            <v>#N/A</v>
          </cell>
          <cell r="H1736" t="e">
            <v>#N/A</v>
          </cell>
          <cell r="I1736" t="e">
            <v>#N/A</v>
          </cell>
          <cell r="J1736">
            <v>2.83</v>
          </cell>
        </row>
        <row r="1737">
          <cell r="C1737" t="str">
            <v>T701</v>
          </cell>
          <cell r="D1737" t="str">
            <v>Servente</v>
          </cell>
          <cell r="E1737">
            <v>4</v>
          </cell>
          <cell r="F1737">
            <v>6.99</v>
          </cell>
          <cell r="G1737" t="e">
            <v>#N/A</v>
          </cell>
          <cell r="H1737" t="e">
            <v>#N/A</v>
          </cell>
          <cell r="I1737" t="e">
            <v>#N/A</v>
          </cell>
          <cell r="J1737">
            <v>27.96</v>
          </cell>
        </row>
        <row r="1738">
          <cell r="D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</row>
        <row r="1739">
          <cell r="D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</row>
        <row r="1740">
          <cell r="D1740">
            <v>0</v>
          </cell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</row>
        <row r="1741">
          <cell r="F1741" t="str">
            <v>CUSTO HORÁRIO DE MÃO DE OBRA - (B)</v>
          </cell>
          <cell r="J1741">
            <v>30.79</v>
          </cell>
        </row>
        <row r="1742">
          <cell r="F1742" t="str">
            <v>FERRAMENTAS</v>
          </cell>
          <cell r="H1742">
            <v>0.2051</v>
          </cell>
          <cell r="J1742">
            <v>6.31</v>
          </cell>
        </row>
        <row r="1743">
          <cell r="F1743" t="str">
            <v>CUSTO HORÁRIO TOTAL - (A + B)</v>
          </cell>
          <cell r="J1743">
            <v>37.1</v>
          </cell>
        </row>
        <row r="1744">
          <cell r="F1744" t="str">
            <v>CUSTO UNITÁRIO DE EXECUÇÃO - (D)</v>
          </cell>
          <cell r="J1744">
            <v>10.6</v>
          </cell>
        </row>
        <row r="1745">
          <cell r="C1745" t="str">
            <v>ÍTEM</v>
          </cell>
          <cell r="D1745" t="str">
            <v>M A T E R I A L</v>
          </cell>
          <cell r="E1745" t="str">
            <v>UNID</v>
          </cell>
          <cell r="F1745" t="str">
            <v>CONSUMO</v>
          </cell>
          <cell r="H1745" t="str">
            <v xml:space="preserve"> PREÇO UNITÁRIO</v>
          </cell>
          <cell r="J1745" t="str">
            <v>CUSTO UNITÁRIO</v>
          </cell>
        </row>
        <row r="1746">
          <cell r="D1746">
            <v>0</v>
          </cell>
          <cell r="E1746">
            <v>0</v>
          </cell>
          <cell r="H1746">
            <v>0</v>
          </cell>
          <cell r="I1746">
            <v>0</v>
          </cell>
          <cell r="J1746">
            <v>0</v>
          </cell>
        </row>
        <row r="1747">
          <cell r="D1747">
            <v>0</v>
          </cell>
          <cell r="E1747">
            <v>0</v>
          </cell>
          <cell r="J1747">
            <v>0</v>
          </cell>
        </row>
        <row r="1748">
          <cell r="D1748">
            <v>0</v>
          </cell>
          <cell r="E1748">
            <v>0</v>
          </cell>
          <cell r="J1748">
            <v>0</v>
          </cell>
        </row>
        <row r="1749">
          <cell r="D1749">
            <v>0</v>
          </cell>
          <cell r="E1749">
            <v>0</v>
          </cell>
          <cell r="J1749">
            <v>0</v>
          </cell>
        </row>
        <row r="1750">
          <cell r="D1750">
            <v>0</v>
          </cell>
          <cell r="E1750">
            <v>0</v>
          </cell>
          <cell r="J1750">
            <v>0</v>
          </cell>
        </row>
        <row r="1751">
          <cell r="F1751" t="str">
            <v>CUSTO TOTAL DE MATERIAL - (E)</v>
          </cell>
          <cell r="J1751">
            <v>0</v>
          </cell>
        </row>
        <row r="1752">
          <cell r="C1752" t="str">
            <v>CODIGO</v>
          </cell>
          <cell r="D1752" t="str">
            <v>ATIVIDADES AUXILIARES</v>
          </cell>
          <cell r="E1752" t="str">
            <v>UND</v>
          </cell>
          <cell r="F1752" t="str">
            <v>QUANTIDADE</v>
          </cell>
          <cell r="H1752" t="str">
            <v>CUSTO UNITÁRIO</v>
          </cell>
          <cell r="J1752" t="str">
            <v>CUSTO UNITÁRIO</v>
          </cell>
        </row>
        <row r="1753">
          <cell r="C1753" t="str">
            <v>1 A 01 155 51</v>
          </cell>
          <cell r="D1753" t="str">
            <v>Rachão e pedra-de-mão produzidos - (construção e restauração).</v>
          </cell>
          <cell r="E1753" t="str">
            <v>m³</v>
          </cell>
          <cell r="F1753">
            <v>0.34499999999999997</v>
          </cell>
          <cell r="H1753">
            <v>65</v>
          </cell>
          <cell r="J1753">
            <v>22.42</v>
          </cell>
        </row>
        <row r="1754">
          <cell r="C1754" t="str">
            <v>1 A 01 415 51</v>
          </cell>
          <cell r="D1754" t="str">
            <v>Concreto estrutural fck=15 MPa controle razoável uso geral conf. e lanç. AC/BC</v>
          </cell>
          <cell r="E1754" t="str">
            <v>m³</v>
          </cell>
          <cell r="F1754">
            <v>0.7</v>
          </cell>
          <cell r="H1754" t="e">
            <v>#N/A</v>
          </cell>
          <cell r="J1754" t="e">
            <v>#N/A</v>
          </cell>
        </row>
        <row r="1755">
          <cell r="D1755">
            <v>0</v>
          </cell>
          <cell r="E1755">
            <v>0</v>
          </cell>
          <cell r="H1755">
            <v>0</v>
          </cell>
          <cell r="J1755">
            <v>0</v>
          </cell>
        </row>
        <row r="1756">
          <cell r="D1756">
            <v>0</v>
          </cell>
          <cell r="E1756">
            <v>0</v>
          </cell>
          <cell r="H1756">
            <v>0</v>
          </cell>
          <cell r="J1756">
            <v>0</v>
          </cell>
        </row>
        <row r="1757">
          <cell r="D1757">
            <v>0</v>
          </cell>
          <cell r="H1757">
            <v>0</v>
          </cell>
          <cell r="J1757">
            <v>0</v>
          </cell>
        </row>
        <row r="1758">
          <cell r="C1758" t="str">
            <v>OBSERVAÇÕES:</v>
          </cell>
          <cell r="F1758" t="str">
            <v>CUSTO UNITÁRIO DE TRANSPORTE - (F)</v>
          </cell>
          <cell r="J1758" t="e">
            <v>#N/A</v>
          </cell>
        </row>
        <row r="1759">
          <cell r="F1759" t="str">
            <v>CUSTO UNITÁRIO DIRETO TOTAL</v>
          </cell>
          <cell r="J1759" t="e">
            <v>#N/A</v>
          </cell>
        </row>
        <row r="1760">
          <cell r="F1760" t="str">
            <v xml:space="preserve">BONIFICAÇÃO </v>
          </cell>
          <cell r="H1760">
            <v>0</v>
          </cell>
          <cell r="J1760" t="e">
            <v>#N/A</v>
          </cell>
        </row>
        <row r="1761">
          <cell r="F1761" t="str">
            <v>PREÇO UNITÁRIO  TOTAL</v>
          </cell>
          <cell r="J1761" t="e">
            <v>#N/A</v>
          </cell>
        </row>
        <row r="1764">
          <cell r="A1764" t="str">
            <v>1 A 01 580 01</v>
          </cell>
          <cell r="C1764" t="str">
            <v>SERVIÇO:</v>
          </cell>
          <cell r="D1764" t="str">
            <v>Fornecimento, preparo e colocação formas aço CA 60</v>
          </cell>
          <cell r="F1764" t="str">
            <v>PRODUÇÃO DA EQUIPE - (C):</v>
          </cell>
          <cell r="J1764">
            <v>1</v>
          </cell>
          <cell r="K1764" t="str">
            <v>kg</v>
          </cell>
          <cell r="M1764">
            <v>5.55</v>
          </cell>
        </row>
        <row r="1765">
          <cell r="F1765" t="str">
            <v>UNITÁRIO</v>
          </cell>
          <cell r="H1765" t="str">
            <v>C. OPERACIONAL</v>
          </cell>
        </row>
        <row r="1766">
          <cell r="C1766" t="str">
            <v>ÍTEM</v>
          </cell>
          <cell r="D1766" t="str">
            <v>E Q U I P A M E N T O</v>
          </cell>
          <cell r="E1766" t="str">
            <v>QUANT.</v>
          </cell>
          <cell r="F1766" t="str">
            <v>PROD</v>
          </cell>
          <cell r="G1766" t="str">
            <v>IMPROD</v>
          </cell>
          <cell r="H1766" t="str">
            <v>PROD</v>
          </cell>
          <cell r="I1766" t="str">
            <v>IMPROD</v>
          </cell>
          <cell r="J1766" t="str">
            <v>CUSTO HORÁRIO</v>
          </cell>
        </row>
        <row r="1767">
          <cell r="D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</row>
        <row r="1768">
          <cell r="D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</row>
        <row r="1769">
          <cell r="D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</row>
        <row r="1770">
          <cell r="D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</row>
        <row r="1771">
          <cell r="D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</row>
        <row r="1772">
          <cell r="F1772" t="str">
            <v>CUSTO HORÁRIO DO EQUIPAMENTO - (A)</v>
          </cell>
          <cell r="J1772">
            <v>0</v>
          </cell>
        </row>
        <row r="1773">
          <cell r="C1773" t="str">
            <v>ÍTEM</v>
          </cell>
          <cell r="D1773" t="str">
            <v>M Ã O    D E   O B R A</v>
          </cell>
          <cell r="E1773" t="str">
            <v>QUANT.</v>
          </cell>
          <cell r="F1773" t="str">
            <v>SALÁRIO HORA</v>
          </cell>
          <cell r="J1773" t="str">
            <v>CUSTO HORÁRIO</v>
          </cell>
        </row>
        <row r="1774">
          <cell r="C1774" t="str">
            <v>T501</v>
          </cell>
          <cell r="D1774" t="str">
            <v>Encarregado de turma</v>
          </cell>
          <cell r="E1774">
            <v>0.02</v>
          </cell>
          <cell r="F1774">
            <v>21.11</v>
          </cell>
          <cell r="G1774" t="e">
            <v>#N/A</v>
          </cell>
          <cell r="H1774" t="e">
            <v>#N/A</v>
          </cell>
          <cell r="I1774" t="e">
            <v>#N/A</v>
          </cell>
          <cell r="J1774">
            <v>0.42</v>
          </cell>
        </row>
        <row r="1775">
          <cell r="C1775" t="str">
            <v>T605</v>
          </cell>
          <cell r="D1775" t="str">
            <v>Armador</v>
          </cell>
          <cell r="E1775">
            <v>0.08</v>
          </cell>
          <cell r="F1775">
            <v>9.44</v>
          </cell>
          <cell r="G1775" t="e">
            <v>#N/A</v>
          </cell>
          <cell r="H1775" t="e">
            <v>#N/A</v>
          </cell>
          <cell r="I1775" t="e">
            <v>#N/A</v>
          </cell>
          <cell r="J1775">
            <v>0.75</v>
          </cell>
        </row>
        <row r="1776">
          <cell r="C1776" t="str">
            <v>T701</v>
          </cell>
          <cell r="D1776" t="str">
            <v>Servente</v>
          </cell>
          <cell r="E1776">
            <v>0.14000000000000001</v>
          </cell>
          <cell r="F1776">
            <v>6.99</v>
          </cell>
          <cell r="G1776" t="e">
            <v>#N/A</v>
          </cell>
          <cell r="H1776" t="e">
            <v>#N/A</v>
          </cell>
          <cell r="I1776" t="e">
            <v>#N/A</v>
          </cell>
          <cell r="J1776">
            <v>0.97</v>
          </cell>
        </row>
        <row r="1777">
          <cell r="D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</row>
        <row r="1778">
          <cell r="D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</row>
        <row r="1779">
          <cell r="F1779" t="str">
            <v>CUSTO HORÁRIO DE MÃO DE OBRA - (B)</v>
          </cell>
          <cell r="J1779">
            <v>2.14</v>
          </cell>
        </row>
        <row r="1780">
          <cell r="F1780" t="str">
            <v>FERRAMENTAS</v>
          </cell>
          <cell r="H1780">
            <v>0.05</v>
          </cell>
          <cell r="J1780">
            <v>0.1</v>
          </cell>
        </row>
        <row r="1781">
          <cell r="F1781" t="str">
            <v>CUSTO HORÁRIO TOTAL - (A + B)</v>
          </cell>
          <cell r="J1781">
            <v>2.2400000000000002</v>
          </cell>
        </row>
        <row r="1782">
          <cell r="F1782" t="str">
            <v>CUSTO UNITÁRIO DE EXECUÇÃO - (D)</v>
          </cell>
          <cell r="J1782">
            <v>2.2400000000000002</v>
          </cell>
        </row>
        <row r="1783">
          <cell r="C1783" t="str">
            <v>ÍTEM</v>
          </cell>
          <cell r="D1783" t="str">
            <v>M A T E R I A L</v>
          </cell>
          <cell r="E1783" t="str">
            <v>UNID</v>
          </cell>
          <cell r="F1783" t="str">
            <v>CONSUMO</v>
          </cell>
          <cell r="H1783" t="str">
            <v xml:space="preserve"> PREÇO UNITÁRIO</v>
          </cell>
          <cell r="J1783" t="str">
            <v>CUSTO UNITÁRIO</v>
          </cell>
        </row>
        <row r="1784">
          <cell r="C1784" t="str">
            <v>M319</v>
          </cell>
          <cell r="D1784" t="str">
            <v>Arame recozido nº. 18</v>
          </cell>
          <cell r="E1784" t="str">
            <v>kg</v>
          </cell>
          <cell r="F1784">
            <v>0.01</v>
          </cell>
          <cell r="H1784">
            <v>5.82</v>
          </cell>
          <cell r="I1784">
            <v>0</v>
          </cell>
          <cell r="J1784">
            <v>0.05</v>
          </cell>
        </row>
        <row r="1785">
          <cell r="D1785">
            <v>0</v>
          </cell>
          <cell r="E1785">
            <v>0</v>
          </cell>
          <cell r="H1785">
            <v>0</v>
          </cell>
          <cell r="I1785">
            <v>0</v>
          </cell>
          <cell r="J1785">
            <v>0</v>
          </cell>
        </row>
        <row r="1786">
          <cell r="D1786">
            <v>0</v>
          </cell>
          <cell r="E1786">
            <v>0</v>
          </cell>
          <cell r="H1786">
            <v>0</v>
          </cell>
          <cell r="I1786">
            <v>0</v>
          </cell>
          <cell r="J1786">
            <v>0</v>
          </cell>
        </row>
        <row r="1787">
          <cell r="D1787">
            <v>0</v>
          </cell>
          <cell r="E1787">
            <v>0</v>
          </cell>
          <cell r="H1787">
            <v>0</v>
          </cell>
          <cell r="I1787">
            <v>0</v>
          </cell>
          <cell r="J1787">
            <v>0</v>
          </cell>
        </row>
        <row r="1788">
          <cell r="D1788">
            <v>0</v>
          </cell>
          <cell r="E1788">
            <v>0</v>
          </cell>
          <cell r="H1788">
            <v>0</v>
          </cell>
          <cell r="I1788">
            <v>0</v>
          </cell>
          <cell r="J1788">
            <v>0</v>
          </cell>
        </row>
        <row r="1789">
          <cell r="F1789" t="str">
            <v>CUSTO TOTAL DE MATERIAL - (E)</v>
          </cell>
          <cell r="J1789">
            <v>0.05</v>
          </cell>
        </row>
        <row r="1790">
          <cell r="C1790" t="str">
            <v>CODIGO</v>
          </cell>
          <cell r="D1790" t="str">
            <v>ATIVIDADES AUXILIARES</v>
          </cell>
          <cell r="E1790" t="str">
            <v>UND</v>
          </cell>
          <cell r="F1790" t="str">
            <v>QUANTIDADE</v>
          </cell>
          <cell r="H1790" t="str">
            <v>CUSTO UNITÁRIO</v>
          </cell>
          <cell r="J1790" t="str">
            <v>CUSTO UNITÁRIO</v>
          </cell>
        </row>
        <row r="1791">
          <cell r="C1791" t="str">
            <v>1 A 00 303 00</v>
          </cell>
          <cell r="D1791" t="str">
            <v>Fornecimento de Aço CA-60</v>
          </cell>
          <cell r="E1791" t="str">
            <v>kg</v>
          </cell>
          <cell r="F1791">
            <v>1.1000000000000001</v>
          </cell>
          <cell r="H1791">
            <v>2.97</v>
          </cell>
          <cell r="J1791">
            <v>3.26</v>
          </cell>
        </row>
        <row r="1792">
          <cell r="D1792">
            <v>0</v>
          </cell>
          <cell r="E1792">
            <v>0</v>
          </cell>
          <cell r="H1792">
            <v>0</v>
          </cell>
          <cell r="J1792">
            <v>0</v>
          </cell>
        </row>
        <row r="1793">
          <cell r="D1793">
            <v>0</v>
          </cell>
          <cell r="E1793">
            <v>0</v>
          </cell>
          <cell r="H1793">
            <v>0</v>
          </cell>
          <cell r="J1793">
            <v>0</v>
          </cell>
        </row>
        <row r="1794">
          <cell r="D1794">
            <v>0</v>
          </cell>
          <cell r="E1794">
            <v>0</v>
          </cell>
          <cell r="H1794">
            <v>0</v>
          </cell>
          <cell r="J1794">
            <v>0</v>
          </cell>
        </row>
        <row r="1795">
          <cell r="D1795">
            <v>0</v>
          </cell>
          <cell r="H1795">
            <v>0</v>
          </cell>
          <cell r="J1795">
            <v>0</v>
          </cell>
        </row>
        <row r="1796">
          <cell r="C1796" t="str">
            <v>OBSERVAÇÕES:</v>
          </cell>
          <cell r="F1796" t="str">
            <v>CUSTO ATIVIDADES AUXILIARES - (F)</v>
          </cell>
          <cell r="J1796">
            <v>3.26</v>
          </cell>
        </row>
        <row r="1797">
          <cell r="F1797" t="str">
            <v>CUSTO UNITÁRIO DIRETO TOTAL</v>
          </cell>
          <cell r="J1797">
            <v>5.55</v>
          </cell>
        </row>
        <row r="1798">
          <cell r="F1798" t="str">
            <v xml:space="preserve">BONIFICAÇÃO </v>
          </cell>
          <cell r="H1798">
            <v>0</v>
          </cell>
          <cell r="J1798">
            <v>0</v>
          </cell>
        </row>
        <row r="1799">
          <cell r="F1799" t="str">
            <v>PREÇO UNITÁRIO  TOTAL</v>
          </cell>
          <cell r="J1799">
            <v>5.55</v>
          </cell>
        </row>
        <row r="1803">
          <cell r="A1803" t="str">
            <v>1 A 01 580 02</v>
          </cell>
          <cell r="C1803" t="str">
            <v>SERVIÇO:</v>
          </cell>
          <cell r="D1803" t="str">
            <v>Fornecimento, preparo e colocação formas aço CA 50</v>
          </cell>
          <cell r="F1803" t="str">
            <v>PRODUÇÃO DA EQUIPE - (C):</v>
          </cell>
          <cell r="J1803">
            <v>1</v>
          </cell>
          <cell r="K1803" t="str">
            <v>kg</v>
          </cell>
          <cell r="M1803">
            <v>5.72</v>
          </cell>
        </row>
        <row r="1804">
          <cell r="F1804" t="str">
            <v>UNITÁRIO</v>
          </cell>
          <cell r="H1804" t="str">
            <v>C. OPERACIONAL</v>
          </cell>
        </row>
        <row r="1805">
          <cell r="C1805" t="str">
            <v>ÍTEM</v>
          </cell>
          <cell r="D1805" t="str">
            <v>E Q U I P A M E N T O</v>
          </cell>
          <cell r="E1805" t="str">
            <v>QUANT.</v>
          </cell>
          <cell r="F1805" t="str">
            <v>PROD</v>
          </cell>
          <cell r="G1805" t="str">
            <v>IMPROD</v>
          </cell>
          <cell r="H1805" t="str">
            <v>PROD</v>
          </cell>
          <cell r="I1805" t="str">
            <v>IMPROD</v>
          </cell>
          <cell r="J1805" t="str">
            <v>CUSTO HORÁRIO</v>
          </cell>
        </row>
        <row r="1806">
          <cell r="D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</row>
        <row r="1807">
          <cell r="D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</row>
        <row r="1808">
          <cell r="D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</row>
        <row r="1809">
          <cell r="D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</row>
        <row r="1810">
          <cell r="D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</row>
        <row r="1811">
          <cell r="D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</row>
        <row r="1812">
          <cell r="D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</row>
        <row r="1813">
          <cell r="F1813" t="str">
            <v>CUSTO HORÁRIO DO EQUIPAMENTO - (A)</v>
          </cell>
          <cell r="J1813">
            <v>0</v>
          </cell>
        </row>
        <row r="1814">
          <cell r="C1814" t="str">
            <v>ÍTEM</v>
          </cell>
          <cell r="D1814" t="str">
            <v>M Ã O    D E   O B R A</v>
          </cell>
          <cell r="E1814" t="str">
            <v>QUANT.</v>
          </cell>
          <cell r="F1814" t="str">
            <v>SALÁRIO HORA</v>
          </cell>
          <cell r="J1814" t="str">
            <v>CUSTO HORÁRIO</v>
          </cell>
        </row>
        <row r="1815">
          <cell r="C1815" t="str">
            <v>T501</v>
          </cell>
          <cell r="D1815" t="str">
            <v>Encarregado de turma</v>
          </cell>
          <cell r="E1815">
            <v>0.02</v>
          </cell>
          <cell r="F1815">
            <v>21.11</v>
          </cell>
          <cell r="G1815" t="e">
            <v>#N/A</v>
          </cell>
          <cell r="H1815" t="e">
            <v>#N/A</v>
          </cell>
          <cell r="I1815" t="e">
            <v>#N/A</v>
          </cell>
          <cell r="J1815">
            <v>0.42</v>
          </cell>
        </row>
        <row r="1816">
          <cell r="C1816" t="str">
            <v>T605</v>
          </cell>
          <cell r="D1816" t="str">
            <v>Armador</v>
          </cell>
          <cell r="E1816">
            <v>0.08</v>
          </cell>
          <cell r="F1816">
            <v>9.44</v>
          </cell>
          <cell r="G1816" t="e">
            <v>#N/A</v>
          </cell>
          <cell r="H1816" t="e">
            <v>#N/A</v>
          </cell>
          <cell r="I1816" t="e">
            <v>#N/A</v>
          </cell>
          <cell r="J1816">
            <v>0.75</v>
          </cell>
        </row>
        <row r="1817">
          <cell r="C1817" t="str">
            <v>T701</v>
          </cell>
          <cell r="D1817" t="str">
            <v>Servente</v>
          </cell>
          <cell r="E1817">
            <v>0.14000000000000001</v>
          </cell>
          <cell r="F1817">
            <v>6.99</v>
          </cell>
          <cell r="G1817" t="e">
            <v>#N/A</v>
          </cell>
          <cell r="H1817" t="e">
            <v>#N/A</v>
          </cell>
          <cell r="I1817" t="e">
            <v>#N/A</v>
          </cell>
          <cell r="J1817">
            <v>0.97</v>
          </cell>
        </row>
        <row r="1818">
          <cell r="D1818">
            <v>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</row>
        <row r="1819">
          <cell r="D1819">
            <v>0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</row>
        <row r="1820">
          <cell r="F1820" t="str">
            <v>CUSTO HORÁRIO DE MÃO DE OBRA - (B)</v>
          </cell>
          <cell r="J1820">
            <v>2.14</v>
          </cell>
        </row>
        <row r="1821">
          <cell r="F1821" t="str">
            <v>FERRAMENTAS</v>
          </cell>
          <cell r="H1821">
            <v>0.2051</v>
          </cell>
          <cell r="J1821">
            <v>0.43</v>
          </cell>
        </row>
        <row r="1822">
          <cell r="F1822" t="str">
            <v>CUSTO HORÁRIO TOTAL - (A + B)</v>
          </cell>
          <cell r="J1822">
            <v>2.57</v>
          </cell>
        </row>
        <row r="1823">
          <cell r="F1823" t="str">
            <v>CUSTO UNITÁRIO DE EXECUÇÃO - (D)</v>
          </cell>
          <cell r="J1823">
            <v>2.57</v>
          </cell>
        </row>
        <row r="1824">
          <cell r="C1824" t="str">
            <v>ÍTEM</v>
          </cell>
          <cell r="D1824" t="str">
            <v>M A T E R I A L</v>
          </cell>
          <cell r="E1824" t="str">
            <v>UNID</v>
          </cell>
          <cell r="F1824" t="str">
            <v>CONSUMO</v>
          </cell>
          <cell r="H1824" t="str">
            <v xml:space="preserve"> PREÇO UNITÁRIO</v>
          </cell>
          <cell r="J1824" t="str">
            <v>CUSTO UNITÁRIO</v>
          </cell>
        </row>
        <row r="1825">
          <cell r="C1825" t="str">
            <v>M319</v>
          </cell>
          <cell r="D1825" t="str">
            <v>Arame recozido nº. 18</v>
          </cell>
          <cell r="E1825" t="str">
            <v>kg</v>
          </cell>
          <cell r="F1825">
            <v>0.01</v>
          </cell>
          <cell r="H1825">
            <v>5.82</v>
          </cell>
          <cell r="I1825" t="e">
            <v>#N/A</v>
          </cell>
          <cell r="J1825">
            <v>0.05</v>
          </cell>
        </row>
        <row r="1826">
          <cell r="D1826">
            <v>0</v>
          </cell>
          <cell r="E1826">
            <v>0</v>
          </cell>
          <cell r="J1826">
            <v>0</v>
          </cell>
        </row>
        <row r="1827">
          <cell r="D1827">
            <v>0</v>
          </cell>
          <cell r="E1827">
            <v>0</v>
          </cell>
          <cell r="J1827">
            <v>0</v>
          </cell>
        </row>
        <row r="1828">
          <cell r="D1828">
            <v>0</v>
          </cell>
          <cell r="E1828">
            <v>0</v>
          </cell>
          <cell r="J1828">
            <v>0</v>
          </cell>
        </row>
        <row r="1829">
          <cell r="D1829">
            <v>0</v>
          </cell>
          <cell r="E1829">
            <v>0</v>
          </cell>
          <cell r="J1829">
            <v>0</v>
          </cell>
        </row>
        <row r="1830">
          <cell r="F1830" t="str">
            <v>CUSTO TOTAL DE MATERIAL - (E)</v>
          </cell>
          <cell r="J1830">
            <v>0.05</v>
          </cell>
        </row>
        <row r="1831">
          <cell r="C1831" t="str">
            <v>CODIGO</v>
          </cell>
          <cell r="D1831" t="str">
            <v>ATIVIDADES AUXILIARES</v>
          </cell>
          <cell r="E1831" t="str">
            <v>UND</v>
          </cell>
          <cell r="F1831" t="str">
            <v>QUANTIDADE</v>
          </cell>
          <cell r="H1831" t="str">
            <v>CUSTO UNITÁRIO</v>
          </cell>
          <cell r="J1831" t="str">
            <v>CUSTO UNITÁRIO</v>
          </cell>
        </row>
        <row r="1832">
          <cell r="C1832" t="str">
            <v>1 A 00 302 00</v>
          </cell>
          <cell r="D1832" t="str">
            <v>Fornecimento de Aço CA-50</v>
          </cell>
          <cell r="E1832" t="str">
            <v>kg</v>
          </cell>
          <cell r="F1832">
            <v>1.1000000000000001</v>
          </cell>
          <cell r="H1832">
            <v>2.82</v>
          </cell>
          <cell r="J1832">
            <v>3.1</v>
          </cell>
        </row>
        <row r="1833">
          <cell r="D1833">
            <v>0</v>
          </cell>
          <cell r="E1833">
            <v>0</v>
          </cell>
          <cell r="H1833">
            <v>0</v>
          </cell>
          <cell r="J1833">
            <v>0</v>
          </cell>
        </row>
        <row r="1834">
          <cell r="D1834">
            <v>0</v>
          </cell>
          <cell r="E1834">
            <v>0</v>
          </cell>
          <cell r="H1834">
            <v>0</v>
          </cell>
          <cell r="J1834">
            <v>0</v>
          </cell>
        </row>
        <row r="1835">
          <cell r="D1835">
            <v>0</v>
          </cell>
          <cell r="E1835">
            <v>0</v>
          </cell>
          <cell r="H1835">
            <v>0</v>
          </cell>
          <cell r="J1835">
            <v>0</v>
          </cell>
        </row>
        <row r="1836">
          <cell r="D1836">
            <v>0</v>
          </cell>
          <cell r="H1836">
            <v>0</v>
          </cell>
          <cell r="J1836">
            <v>0</v>
          </cell>
        </row>
        <row r="1837">
          <cell r="C1837" t="str">
            <v>OBSERVAÇÕES:</v>
          </cell>
          <cell r="F1837" t="str">
            <v>CUSTO ATIVIDADES AUXILIARES - (F)</v>
          </cell>
          <cell r="J1837">
            <v>3.1</v>
          </cell>
        </row>
        <row r="1838">
          <cell r="F1838" t="str">
            <v>CUSTO UNITÁRIO DIRETO TOTAL</v>
          </cell>
          <cell r="J1838">
            <v>5.72</v>
          </cell>
        </row>
        <row r="1839">
          <cell r="F1839" t="str">
            <v xml:space="preserve">BONIFICAÇÃO </v>
          </cell>
          <cell r="H1839">
            <v>0</v>
          </cell>
          <cell r="J1839">
            <v>0</v>
          </cell>
        </row>
        <row r="1840">
          <cell r="F1840" t="str">
            <v>PREÇO UNITÁRIO  TOTAL</v>
          </cell>
          <cell r="J1840">
            <v>5.72</v>
          </cell>
        </row>
        <row r="1844">
          <cell r="A1844" t="str">
            <v>1 A 01 603 51</v>
          </cell>
          <cell r="C1844" t="str">
            <v>SERVIÇO:</v>
          </cell>
          <cell r="D1844" t="str">
            <v>Argamassa cimento-areia 1:3 A</v>
          </cell>
          <cell r="F1844" t="str">
            <v>PRODUÇÃO DA EQUIPE - (C):</v>
          </cell>
          <cell r="J1844">
            <v>1.77</v>
          </cell>
          <cell r="K1844" t="str">
            <v>m³</v>
          </cell>
          <cell r="M1844">
            <v>373.89</v>
          </cell>
        </row>
        <row r="1845">
          <cell r="F1845" t="str">
            <v>UNITÁRIO</v>
          </cell>
          <cell r="H1845" t="str">
            <v>C. OPERACIONAL</v>
          </cell>
        </row>
        <row r="1846">
          <cell r="C1846" t="str">
            <v>ÍTEM</v>
          </cell>
          <cell r="D1846" t="str">
            <v>E Q U I P A M E N T O</v>
          </cell>
          <cell r="E1846" t="str">
            <v>QUANT.</v>
          </cell>
          <cell r="F1846" t="str">
            <v>PROD</v>
          </cell>
          <cell r="G1846" t="str">
            <v>IMPROD</v>
          </cell>
          <cell r="H1846" t="str">
            <v>PROD</v>
          </cell>
          <cell r="I1846" t="str">
            <v>IMPROD</v>
          </cell>
          <cell r="J1846" t="str">
            <v>CUSTO HORÁRIO</v>
          </cell>
        </row>
        <row r="1847">
          <cell r="C1847" t="str">
            <v>E302</v>
          </cell>
          <cell r="D1847" t="str">
            <v xml:space="preserve">Betoneira : Penedo :  -  320 l </v>
          </cell>
          <cell r="E1847">
            <v>1</v>
          </cell>
          <cell r="F1847">
            <v>1</v>
          </cell>
          <cell r="G1847">
            <v>0</v>
          </cell>
          <cell r="H1847">
            <v>19.38</v>
          </cell>
          <cell r="I1847">
            <v>17.27</v>
          </cell>
          <cell r="J1847">
            <v>19.38</v>
          </cell>
        </row>
        <row r="1848">
          <cell r="C1848" t="str">
            <v>E509</v>
          </cell>
          <cell r="D1848" t="str">
            <v>Grupo Gerador : Heimer : GEHMI-40 - 32,0  KVA</v>
          </cell>
          <cell r="E1848">
            <v>1</v>
          </cell>
          <cell r="F1848">
            <v>1</v>
          </cell>
          <cell r="G1848">
            <v>0</v>
          </cell>
          <cell r="H1848">
            <v>32.17</v>
          </cell>
          <cell r="I1848">
            <v>17.27</v>
          </cell>
          <cell r="J1848">
            <v>32.17</v>
          </cell>
        </row>
        <row r="1849">
          <cell r="C1849" t="str">
            <v>E304</v>
          </cell>
          <cell r="D1849" t="str">
            <v xml:space="preserve">Transportador Manual : AJS :  -  carrinho de mão 80 l </v>
          </cell>
          <cell r="E1849">
            <v>3</v>
          </cell>
          <cell r="F1849">
            <v>1</v>
          </cell>
          <cell r="G1849">
            <v>0</v>
          </cell>
          <cell r="H1849">
            <v>0.13</v>
          </cell>
          <cell r="I1849">
            <v>0</v>
          </cell>
          <cell r="J1849">
            <v>0.39</v>
          </cell>
        </row>
        <row r="1850">
          <cell r="D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</row>
        <row r="1851">
          <cell r="D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</row>
        <row r="1852">
          <cell r="D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</row>
        <row r="1853">
          <cell r="D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</row>
        <row r="1854">
          <cell r="F1854" t="str">
            <v>CUSTO HORÁRIO DO EQUIPAMENTO - (A)</v>
          </cell>
          <cell r="J1854">
            <v>51.94</v>
          </cell>
        </row>
        <row r="1855">
          <cell r="C1855" t="str">
            <v>ÍTEM</v>
          </cell>
          <cell r="D1855" t="str">
            <v>M Ã O    D E   O B R A</v>
          </cell>
          <cell r="E1855" t="str">
            <v>QUANT.</v>
          </cell>
          <cell r="F1855" t="str">
            <v>SALÁRIO HORA</v>
          </cell>
          <cell r="J1855" t="str">
            <v>CUSTO HORÁRIO</v>
          </cell>
        </row>
        <row r="1856">
          <cell r="C1856" t="str">
            <v>T604</v>
          </cell>
          <cell r="D1856" t="str">
            <v>Pedreiro</v>
          </cell>
          <cell r="E1856">
            <v>1</v>
          </cell>
          <cell r="F1856">
            <v>9.44</v>
          </cell>
          <cell r="G1856" t="e">
            <v>#N/A</v>
          </cell>
          <cell r="H1856" t="e">
            <v>#N/A</v>
          </cell>
          <cell r="I1856" t="e">
            <v>#N/A</v>
          </cell>
          <cell r="J1856">
            <v>9.44</v>
          </cell>
        </row>
        <row r="1857">
          <cell r="C1857" t="str">
            <v>T701</v>
          </cell>
          <cell r="D1857" t="str">
            <v>Servente</v>
          </cell>
          <cell r="E1857">
            <v>14</v>
          </cell>
          <cell r="F1857">
            <v>6.99</v>
          </cell>
          <cell r="G1857" t="e">
            <v>#N/A</v>
          </cell>
          <cell r="H1857" t="e">
            <v>#N/A</v>
          </cell>
          <cell r="I1857" t="e">
            <v>#N/A</v>
          </cell>
          <cell r="J1857">
            <v>97.86</v>
          </cell>
        </row>
        <row r="1858">
          <cell r="D1858">
            <v>0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</row>
        <row r="1859">
          <cell r="D1859">
            <v>0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</row>
        <row r="1860">
          <cell r="D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</row>
        <row r="1861">
          <cell r="F1861" t="str">
            <v>CUSTO HORÁRIO DE MÃO DE OBRA - (B)</v>
          </cell>
          <cell r="J1861">
            <v>107.3</v>
          </cell>
        </row>
        <row r="1862">
          <cell r="F1862" t="str">
            <v>FERRAMENTAS</v>
          </cell>
          <cell r="H1862">
            <v>0.2051</v>
          </cell>
          <cell r="J1862">
            <v>22</v>
          </cell>
        </row>
        <row r="1863">
          <cell r="F1863" t="str">
            <v>CUSTO HORÁRIO TOTAL - (A + B)</v>
          </cell>
          <cell r="J1863">
            <v>181.24</v>
          </cell>
        </row>
        <row r="1864">
          <cell r="F1864" t="str">
            <v>CUSTO UNITÁRIO DE EXECUÇÃO - (D)</v>
          </cell>
          <cell r="J1864">
            <v>102.39</v>
          </cell>
        </row>
        <row r="1865">
          <cell r="C1865" t="str">
            <v>ÍTEM</v>
          </cell>
          <cell r="D1865" t="str">
            <v>M A T E R I A L</v>
          </cell>
          <cell r="E1865" t="str">
            <v>UNID</v>
          </cell>
          <cell r="F1865" t="str">
            <v>CONSUMO</v>
          </cell>
          <cell r="H1865" t="str">
            <v xml:space="preserve"> PREÇO UNITÁRIO</v>
          </cell>
          <cell r="J1865" t="str">
            <v>CUSTO UNITÁRIO</v>
          </cell>
        </row>
        <row r="1866">
          <cell r="C1866" t="str">
            <v>M704</v>
          </cell>
          <cell r="D1866" t="str">
            <v>Areia lavada comercial DMT até 50 km</v>
          </cell>
          <cell r="E1866" t="str">
            <v>m3</v>
          </cell>
          <cell r="F1866">
            <v>1.1499999999999999</v>
          </cell>
          <cell r="H1866">
            <v>60</v>
          </cell>
          <cell r="I1866" t="e">
            <v>#N/A</v>
          </cell>
          <cell r="J1866">
            <v>69</v>
          </cell>
        </row>
        <row r="1867">
          <cell r="C1867" t="str">
            <v>M202</v>
          </cell>
          <cell r="D1867" t="str">
            <v>Cimento portland CP II-32</v>
          </cell>
          <cell r="E1867" t="str">
            <v>kg</v>
          </cell>
          <cell r="F1867">
            <v>450</v>
          </cell>
          <cell r="H1867">
            <v>0.45</v>
          </cell>
          <cell r="J1867">
            <v>202.5</v>
          </cell>
        </row>
        <row r="1868">
          <cell r="D1868">
            <v>0</v>
          </cell>
          <cell r="E1868">
            <v>0</v>
          </cell>
          <cell r="J1868">
            <v>0</v>
          </cell>
        </row>
        <row r="1869">
          <cell r="D1869">
            <v>0</v>
          </cell>
          <cell r="E1869">
            <v>0</v>
          </cell>
          <cell r="J1869">
            <v>0</v>
          </cell>
        </row>
        <row r="1870">
          <cell r="D1870">
            <v>0</v>
          </cell>
          <cell r="E1870">
            <v>0</v>
          </cell>
          <cell r="J1870">
            <v>0</v>
          </cell>
        </row>
        <row r="1871">
          <cell r="F1871" t="str">
            <v>CUSTO TOTAL DE MATERIAL - (E)</v>
          </cell>
          <cell r="J1871">
            <v>271.5</v>
          </cell>
        </row>
        <row r="1872">
          <cell r="C1872" t="str">
            <v>CODIGO</v>
          </cell>
          <cell r="D1872" t="str">
            <v>ATIVIDADES AUXILIARES</v>
          </cell>
          <cell r="E1872" t="str">
            <v>UND</v>
          </cell>
          <cell r="F1872" t="str">
            <v>QUANTIDADE</v>
          </cell>
          <cell r="H1872" t="str">
            <v>CUSTO UNITÁRIO</v>
          </cell>
          <cell r="J1872" t="str">
            <v>CUSTO UNITÁRIO</v>
          </cell>
        </row>
        <row r="1873">
          <cell r="D1873">
            <v>0</v>
          </cell>
          <cell r="E1873">
            <v>0</v>
          </cell>
          <cell r="H1873">
            <v>0</v>
          </cell>
          <cell r="J1873">
            <v>0</v>
          </cell>
        </row>
        <row r="1874">
          <cell r="D1874">
            <v>0</v>
          </cell>
          <cell r="E1874">
            <v>0</v>
          </cell>
          <cell r="H1874">
            <v>0</v>
          </cell>
          <cell r="J1874">
            <v>0</v>
          </cell>
        </row>
        <row r="1875">
          <cell r="D1875">
            <v>0</v>
          </cell>
          <cell r="E1875">
            <v>0</v>
          </cell>
          <cell r="H1875">
            <v>0</v>
          </cell>
          <cell r="J1875">
            <v>0</v>
          </cell>
        </row>
        <row r="1876">
          <cell r="D1876">
            <v>0</v>
          </cell>
          <cell r="E1876">
            <v>0</v>
          </cell>
          <cell r="H1876">
            <v>0</v>
          </cell>
          <cell r="J1876">
            <v>0</v>
          </cell>
        </row>
        <row r="1877">
          <cell r="D1877">
            <v>0</v>
          </cell>
          <cell r="H1877">
            <v>0</v>
          </cell>
          <cell r="J1877">
            <v>0</v>
          </cell>
        </row>
        <row r="1878">
          <cell r="C1878" t="str">
            <v>OBSERVAÇÕES:</v>
          </cell>
          <cell r="F1878" t="str">
            <v>CUSTO ATIVIDADES AUXILIARES - (F)</v>
          </cell>
          <cell r="J1878">
            <v>0</v>
          </cell>
        </row>
        <row r="1879">
          <cell r="F1879" t="str">
            <v>CUSTO UNITÁRIO DIRETO TOTAL</v>
          </cell>
          <cell r="J1879">
            <v>373.89</v>
          </cell>
        </row>
        <row r="1880">
          <cell r="F1880" t="str">
            <v xml:space="preserve">BONIFICAÇÃO </v>
          </cell>
          <cell r="H1880">
            <v>0</v>
          </cell>
          <cell r="J1880">
            <v>0</v>
          </cell>
        </row>
        <row r="1881">
          <cell r="F1881" t="str">
            <v>PREÇO UNITÁRIO  TOTAL</v>
          </cell>
          <cell r="J1881">
            <v>373.89</v>
          </cell>
        </row>
        <row r="1885">
          <cell r="A1885" t="str">
            <v>1 A 01 604 51</v>
          </cell>
          <cell r="C1885" t="str">
            <v>SERVIÇO:</v>
          </cell>
          <cell r="D1885" t="str">
            <v>Argamassa cimento-areia 1:4</v>
          </cell>
          <cell r="F1885" t="str">
            <v>PRODUÇÃO DA EQUIPE - (C):</v>
          </cell>
          <cell r="J1885">
            <v>1.5</v>
          </cell>
          <cell r="K1885" t="str">
            <v>m³</v>
          </cell>
          <cell r="M1885">
            <v>267.23</v>
          </cell>
        </row>
        <row r="1886">
          <cell r="F1886" t="str">
            <v>UNITÁRIO</v>
          </cell>
          <cell r="H1886" t="str">
            <v>C. OPERACIONAL</v>
          </cell>
        </row>
        <row r="1887">
          <cell r="C1887" t="str">
            <v>ÍTEM</v>
          </cell>
          <cell r="D1887" t="str">
            <v>E Q U I P A M E N T O</v>
          </cell>
          <cell r="E1887" t="str">
            <v>QUANT.</v>
          </cell>
          <cell r="F1887" t="str">
            <v>PROD</v>
          </cell>
          <cell r="G1887" t="str">
            <v>IMPROD</v>
          </cell>
          <cell r="H1887" t="str">
            <v>PROD</v>
          </cell>
          <cell r="I1887" t="str">
            <v>IMPROD</v>
          </cell>
          <cell r="J1887" t="str">
            <v>CUSTO HORÁRIO</v>
          </cell>
        </row>
        <row r="1888">
          <cell r="C1888" t="str">
            <v>E302</v>
          </cell>
          <cell r="D1888" t="str">
            <v xml:space="preserve">Betoneira : Penedo :  -  320 l </v>
          </cell>
          <cell r="E1888">
            <v>1</v>
          </cell>
          <cell r="F1888">
            <v>1</v>
          </cell>
          <cell r="G1888">
            <v>0</v>
          </cell>
          <cell r="H1888">
            <v>19.38</v>
          </cell>
          <cell r="I1888">
            <v>17.27</v>
          </cell>
          <cell r="J1888">
            <v>19.38</v>
          </cell>
        </row>
        <row r="1889">
          <cell r="C1889" t="str">
            <v>E509</v>
          </cell>
          <cell r="D1889" t="str">
            <v>Grupo Gerador : Heimer : GEHMI-40 - 32,0  KVA</v>
          </cell>
          <cell r="E1889">
            <v>1</v>
          </cell>
          <cell r="F1889">
            <v>1</v>
          </cell>
          <cell r="G1889">
            <v>0</v>
          </cell>
          <cell r="H1889">
            <v>32.17</v>
          </cell>
          <cell r="I1889">
            <v>17.27</v>
          </cell>
          <cell r="J1889">
            <v>32.17</v>
          </cell>
        </row>
        <row r="1890">
          <cell r="C1890" t="str">
            <v>E304</v>
          </cell>
          <cell r="D1890" t="str">
            <v xml:space="preserve">Transportador Manual : AJS :  -  carrinho de mão 80 l </v>
          </cell>
          <cell r="E1890">
            <v>3</v>
          </cell>
          <cell r="F1890">
            <v>1</v>
          </cell>
          <cell r="G1890">
            <v>0</v>
          </cell>
          <cell r="H1890">
            <v>0.13</v>
          </cell>
          <cell r="I1890">
            <v>0</v>
          </cell>
          <cell r="J1890">
            <v>0.39</v>
          </cell>
        </row>
        <row r="1891">
          <cell r="D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</row>
        <row r="1892">
          <cell r="D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</row>
        <row r="1893">
          <cell r="F1893" t="str">
            <v>CUSTO HORÁRIO DO EQUIPAMENTO - (A)</v>
          </cell>
          <cell r="J1893">
            <v>51.94</v>
          </cell>
        </row>
        <row r="1894">
          <cell r="C1894" t="str">
            <v>ÍTEM</v>
          </cell>
          <cell r="D1894" t="str">
            <v>M Ã O    D E   O B R A</v>
          </cell>
          <cell r="E1894" t="str">
            <v>QUANT.</v>
          </cell>
          <cell r="F1894" t="str">
            <v>SALÁRIO HORA</v>
          </cell>
          <cell r="J1894" t="str">
            <v>CUSTO HORÁRIO</v>
          </cell>
        </row>
        <row r="1895">
          <cell r="C1895" t="str">
            <v>T604</v>
          </cell>
          <cell r="D1895" t="str">
            <v>Pedreiro</v>
          </cell>
          <cell r="E1895">
            <v>1</v>
          </cell>
          <cell r="F1895">
            <v>9.44</v>
          </cell>
          <cell r="G1895" t="e">
            <v>#N/A</v>
          </cell>
          <cell r="H1895" t="e">
            <v>#N/A</v>
          </cell>
          <cell r="I1895" t="e">
            <v>#N/A</v>
          </cell>
          <cell r="J1895">
            <v>9.44</v>
          </cell>
        </row>
        <row r="1896">
          <cell r="C1896" t="str">
            <v>T701</v>
          </cell>
          <cell r="D1896" t="str">
            <v>Servente</v>
          </cell>
          <cell r="E1896">
            <v>14</v>
          </cell>
          <cell r="F1896">
            <v>6.99</v>
          </cell>
          <cell r="G1896" t="e">
            <v>#N/A</v>
          </cell>
          <cell r="H1896" t="e">
            <v>#N/A</v>
          </cell>
          <cell r="I1896" t="e">
            <v>#N/A</v>
          </cell>
          <cell r="J1896">
            <v>97.86</v>
          </cell>
        </row>
        <row r="1897">
          <cell r="D1897">
            <v>0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</row>
        <row r="1898">
          <cell r="D1898">
            <v>0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</row>
        <row r="1899">
          <cell r="D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</row>
        <row r="1900">
          <cell r="F1900" t="str">
            <v>CUSTO HORÁRIO DE MÃO DE OBRA - (B)</v>
          </cell>
          <cell r="J1900">
            <v>107.3</v>
          </cell>
        </row>
        <row r="1901">
          <cell r="F1901" t="str">
            <v>FERRAMENTAS</v>
          </cell>
          <cell r="H1901">
            <v>0.05</v>
          </cell>
          <cell r="J1901">
            <v>5.36</v>
          </cell>
        </row>
        <row r="1902">
          <cell r="F1902" t="str">
            <v>CUSTO HORÁRIO TOTAL - (A + B)</v>
          </cell>
          <cell r="J1902">
            <v>164.6</v>
          </cell>
        </row>
        <row r="1903">
          <cell r="F1903" t="str">
            <v>CUSTO UNITÁRIO DE EXECUÇÃO - (D)</v>
          </cell>
          <cell r="J1903">
            <v>109.73</v>
          </cell>
        </row>
        <row r="1904">
          <cell r="C1904" t="str">
            <v>ÍTEM</v>
          </cell>
          <cell r="D1904" t="str">
            <v>M A T E R I A L</v>
          </cell>
          <cell r="E1904" t="str">
            <v>UNID</v>
          </cell>
          <cell r="F1904" t="str">
            <v>CONSUMO</v>
          </cell>
          <cell r="H1904" t="str">
            <v xml:space="preserve"> PREÇO UNITÁRIO</v>
          </cell>
          <cell r="J1904" t="str">
            <v>CUSTO UNITÁRIO</v>
          </cell>
        </row>
        <row r="1905">
          <cell r="C1905" t="str">
            <v>M202</v>
          </cell>
          <cell r="D1905" t="str">
            <v>Cimento portland CP II-32</v>
          </cell>
          <cell r="E1905" t="str">
            <v>kg</v>
          </cell>
          <cell r="F1905">
            <v>350</v>
          </cell>
          <cell r="H1905">
            <v>0.45</v>
          </cell>
          <cell r="I1905">
            <v>0</v>
          </cell>
          <cell r="J1905">
            <v>157.5</v>
          </cell>
        </row>
        <row r="1906">
          <cell r="D1906">
            <v>0</v>
          </cell>
          <cell r="E1906">
            <v>0</v>
          </cell>
          <cell r="H1906">
            <v>0</v>
          </cell>
          <cell r="I1906">
            <v>0</v>
          </cell>
          <cell r="J1906">
            <v>0</v>
          </cell>
        </row>
        <row r="1907">
          <cell r="D1907">
            <v>0</v>
          </cell>
          <cell r="E1907">
            <v>0</v>
          </cell>
          <cell r="H1907">
            <v>0</v>
          </cell>
          <cell r="I1907">
            <v>0</v>
          </cell>
          <cell r="J1907">
            <v>0</v>
          </cell>
        </row>
        <row r="1908">
          <cell r="D1908">
            <v>0</v>
          </cell>
          <cell r="E1908">
            <v>0</v>
          </cell>
          <cell r="H1908">
            <v>0</v>
          </cell>
          <cell r="I1908">
            <v>0</v>
          </cell>
          <cell r="J1908">
            <v>0</v>
          </cell>
        </row>
        <row r="1909">
          <cell r="D1909">
            <v>0</v>
          </cell>
          <cell r="E1909">
            <v>0</v>
          </cell>
          <cell r="H1909">
            <v>0</v>
          </cell>
          <cell r="I1909">
            <v>0</v>
          </cell>
          <cell r="J1909">
            <v>0</v>
          </cell>
        </row>
        <row r="1910">
          <cell r="F1910" t="str">
            <v>CUSTO TOTAL DE MATERIAL - (E)</v>
          </cell>
          <cell r="J1910">
            <v>157.5</v>
          </cell>
        </row>
        <row r="1911">
          <cell r="C1911" t="str">
            <v>CODIGO</v>
          </cell>
          <cell r="D1911" t="str">
            <v>ATIVIDADES AUXILIARES</v>
          </cell>
          <cell r="E1911" t="str">
            <v>UND</v>
          </cell>
          <cell r="F1911" t="str">
            <v>QUANTIDADE</v>
          </cell>
          <cell r="H1911" t="str">
            <v>CUSTO UNITÁRIO</v>
          </cell>
          <cell r="J1911" t="str">
            <v>CUSTO UNITÁRIO</v>
          </cell>
        </row>
        <row r="1912">
          <cell r="D1912">
            <v>0</v>
          </cell>
          <cell r="E1912">
            <v>0</v>
          </cell>
          <cell r="H1912">
            <v>0</v>
          </cell>
          <cell r="J1912">
            <v>0</v>
          </cell>
        </row>
        <row r="1913">
          <cell r="D1913">
            <v>0</v>
          </cell>
          <cell r="E1913">
            <v>0</v>
          </cell>
          <cell r="H1913">
            <v>0</v>
          </cell>
          <cell r="J1913">
            <v>0</v>
          </cell>
        </row>
        <row r="1914">
          <cell r="D1914">
            <v>0</v>
          </cell>
          <cell r="E1914">
            <v>0</v>
          </cell>
          <cell r="H1914">
            <v>0</v>
          </cell>
          <cell r="J1914">
            <v>0</v>
          </cell>
        </row>
        <row r="1915">
          <cell r="D1915">
            <v>0</v>
          </cell>
          <cell r="E1915">
            <v>0</v>
          </cell>
          <cell r="H1915">
            <v>0</v>
          </cell>
          <cell r="J1915">
            <v>0</v>
          </cell>
        </row>
        <row r="1916">
          <cell r="D1916">
            <v>0</v>
          </cell>
          <cell r="H1916">
            <v>0</v>
          </cell>
          <cell r="J1916">
            <v>0</v>
          </cell>
        </row>
        <row r="1917">
          <cell r="C1917" t="str">
            <v>OBSERVAÇÕES:</v>
          </cell>
          <cell r="F1917" t="str">
            <v>CUSTO ATIVIDADES AUXILIARES - (F)</v>
          </cell>
          <cell r="J1917">
            <v>0</v>
          </cell>
        </row>
        <row r="1918">
          <cell r="F1918" t="str">
            <v>CUSTO UNITÁRIO DIRETO TOTAL</v>
          </cell>
          <cell r="J1918">
            <v>267.23</v>
          </cell>
        </row>
        <row r="1919">
          <cell r="F1919" t="str">
            <v xml:space="preserve">BONIFICAÇÃO </v>
          </cell>
          <cell r="H1919">
            <v>0</v>
          </cell>
          <cell r="J1919">
            <v>0</v>
          </cell>
        </row>
        <row r="1920">
          <cell r="F1920" t="str">
            <v>PREÇO UNITÁRIO  TOTAL</v>
          </cell>
          <cell r="J1920">
            <v>267.23</v>
          </cell>
        </row>
        <row r="1924">
          <cell r="A1924" t="str">
            <v>1 A 01 720 50</v>
          </cell>
          <cell r="C1924" t="str">
            <v>SERVIÇO:</v>
          </cell>
          <cell r="D1924" t="str">
            <v>Concreto Fck=18MPa para pré-moldados (guarda-corpo) AC/BC</v>
          </cell>
          <cell r="F1924" t="str">
            <v>PRODUÇÃO DA EQUIPE - (C):</v>
          </cell>
          <cell r="J1924">
            <v>5</v>
          </cell>
          <cell r="K1924" t="str">
            <v>m³</v>
          </cell>
          <cell r="M1924" t="e">
            <v>#N/A</v>
          </cell>
        </row>
        <row r="1925">
          <cell r="F1925" t="str">
            <v>UNITÁRIO</v>
          </cell>
          <cell r="H1925" t="str">
            <v>C. OPERACIONAL</v>
          </cell>
        </row>
        <row r="1926">
          <cell r="C1926" t="str">
            <v>ÍTEM</v>
          </cell>
          <cell r="D1926" t="str">
            <v>E Q U I P A M E N T O</v>
          </cell>
          <cell r="E1926" t="str">
            <v>QUANT.</v>
          </cell>
          <cell r="F1926" t="str">
            <v>PROD</v>
          </cell>
          <cell r="G1926" t="str">
            <v>IMPROD</v>
          </cell>
          <cell r="H1926" t="str">
            <v>PROD</v>
          </cell>
          <cell r="I1926" t="str">
            <v>IMPROD</v>
          </cell>
          <cell r="J1926" t="str">
            <v>CUSTO HORÁRIO</v>
          </cell>
        </row>
        <row r="1927">
          <cell r="C1927" t="str">
            <v>E301</v>
          </cell>
          <cell r="D1927" t="str">
            <v>Betoneira - 320 l (7 kW)</v>
          </cell>
          <cell r="E1927">
            <v>1</v>
          </cell>
          <cell r="F1927">
            <v>1</v>
          </cell>
          <cell r="G1927">
            <v>0</v>
          </cell>
          <cell r="H1927">
            <v>20.010000000000002</v>
          </cell>
          <cell r="I1927">
            <v>17.27</v>
          </cell>
          <cell r="J1927">
            <v>20.010000000000002</v>
          </cell>
        </row>
        <row r="1928">
          <cell r="C1928" t="str">
            <v>E304</v>
          </cell>
          <cell r="D1928" t="str">
            <v xml:space="preserve">Transportador Manual : AJS :  -  carrinho de mão 80 l </v>
          </cell>
          <cell r="E1928">
            <v>3</v>
          </cell>
          <cell r="F1928">
            <v>1</v>
          </cell>
          <cell r="G1928">
            <v>0</v>
          </cell>
          <cell r="H1928">
            <v>0.13</v>
          </cell>
          <cell r="I1928">
            <v>0</v>
          </cell>
          <cell r="J1928">
            <v>0.39</v>
          </cell>
        </row>
        <row r="1929">
          <cell r="C1929" t="str">
            <v>E318</v>
          </cell>
          <cell r="D1929" t="str">
            <v>Fábric. Pré-Moldado Concreto : Servimaq : - inst. compl. - guarda-corpo</v>
          </cell>
          <cell r="E1929">
            <v>1</v>
          </cell>
          <cell r="F1929">
            <v>1</v>
          </cell>
          <cell r="G1929">
            <v>0</v>
          </cell>
          <cell r="H1929">
            <v>2.69</v>
          </cell>
          <cell r="I1929">
            <v>0</v>
          </cell>
          <cell r="J1929">
            <v>2.69</v>
          </cell>
        </row>
        <row r="1930">
          <cell r="C1930" t="str">
            <v>E509</v>
          </cell>
          <cell r="D1930" t="str">
            <v>Grupo Gerador : Heimer : GEHMI-40 - 32,0  KVA</v>
          </cell>
          <cell r="E1930">
            <v>1</v>
          </cell>
          <cell r="F1930">
            <v>1</v>
          </cell>
          <cell r="G1930">
            <v>0</v>
          </cell>
          <cell r="H1930">
            <v>32.17</v>
          </cell>
          <cell r="I1930">
            <v>17.27</v>
          </cell>
          <cell r="J1930">
            <v>32.17</v>
          </cell>
        </row>
        <row r="1931">
          <cell r="D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</row>
        <row r="1932">
          <cell r="D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</row>
        <row r="1933">
          <cell r="F1933" t="str">
            <v>CUSTO HORÁRIO DO EQUIPAMENTO - (A)</v>
          </cell>
          <cell r="J1933">
            <v>55.26</v>
          </cell>
        </row>
        <row r="1934">
          <cell r="C1934" t="str">
            <v>ÍTEM</v>
          </cell>
          <cell r="D1934" t="str">
            <v>M Ã O    D E   O B R A</v>
          </cell>
          <cell r="E1934" t="str">
            <v>QUANT.</v>
          </cell>
          <cell r="F1934" t="str">
            <v>SALÁRIO HORA</v>
          </cell>
          <cell r="J1934" t="str">
            <v>CUSTO HORÁRIO</v>
          </cell>
        </row>
        <row r="1935">
          <cell r="C1935" t="str">
            <v>T501</v>
          </cell>
          <cell r="D1935" t="str">
            <v>Encarregado de turma</v>
          </cell>
          <cell r="E1935">
            <v>1</v>
          </cell>
          <cell r="F1935">
            <v>21.11</v>
          </cell>
          <cell r="G1935" t="e">
            <v>#N/A</v>
          </cell>
          <cell r="H1935" t="e">
            <v>#N/A</v>
          </cell>
          <cell r="I1935" t="e">
            <v>#N/A</v>
          </cell>
          <cell r="J1935">
            <v>21.11</v>
          </cell>
        </row>
        <row r="1936">
          <cell r="C1936" t="str">
            <v>T604</v>
          </cell>
          <cell r="D1936" t="str">
            <v>Pedreiro</v>
          </cell>
          <cell r="E1936">
            <v>1</v>
          </cell>
          <cell r="F1936">
            <v>9.44</v>
          </cell>
          <cell r="G1936" t="e">
            <v>#N/A</v>
          </cell>
          <cell r="H1936" t="e">
            <v>#N/A</v>
          </cell>
          <cell r="I1936" t="e">
            <v>#N/A</v>
          </cell>
          <cell r="J1936">
            <v>9.44</v>
          </cell>
        </row>
        <row r="1937">
          <cell r="C1937" t="str">
            <v>T701</v>
          </cell>
          <cell r="D1937" t="str">
            <v>Servente</v>
          </cell>
          <cell r="E1937">
            <v>10</v>
          </cell>
          <cell r="F1937">
            <v>6.99</v>
          </cell>
          <cell r="G1937" t="e">
            <v>#N/A</v>
          </cell>
          <cell r="H1937" t="e">
            <v>#N/A</v>
          </cell>
          <cell r="I1937" t="e">
            <v>#N/A</v>
          </cell>
          <cell r="J1937">
            <v>69.900000000000006</v>
          </cell>
        </row>
        <row r="1938">
          <cell r="D1938">
            <v>0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</row>
        <row r="1939">
          <cell r="D1939">
            <v>0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</row>
        <row r="1940">
          <cell r="F1940" t="str">
            <v>CUSTO HORÁRIO DE MÃO DE OBRA - (B)</v>
          </cell>
          <cell r="J1940">
            <v>100.45</v>
          </cell>
        </row>
        <row r="1941">
          <cell r="F1941" t="str">
            <v>FERRAMENTAS</v>
          </cell>
          <cell r="H1941">
            <v>0.2051</v>
          </cell>
          <cell r="J1941">
            <v>20.6</v>
          </cell>
        </row>
        <row r="1942">
          <cell r="F1942" t="str">
            <v>CUSTO HORÁRIO TOTAL - (A + B)</v>
          </cell>
          <cell r="J1942">
            <v>176.31</v>
          </cell>
        </row>
        <row r="1943">
          <cell r="F1943" t="str">
            <v>CUSTO UNITÁRIO DE EXECUÇÃO - (D)</v>
          </cell>
          <cell r="J1943">
            <v>35.26</v>
          </cell>
        </row>
        <row r="1944">
          <cell r="C1944" t="str">
            <v>ÍTEM</v>
          </cell>
          <cell r="D1944" t="str">
            <v>M A T E R I A L</v>
          </cell>
          <cell r="E1944" t="str">
            <v>UNID</v>
          </cell>
          <cell r="F1944" t="str">
            <v>CONSUMO</v>
          </cell>
          <cell r="H1944" t="str">
            <v xml:space="preserve"> PREÇO UNITÁRIO</v>
          </cell>
          <cell r="J1944" t="str">
            <v>CUSTO UNITÁRIO</v>
          </cell>
        </row>
        <row r="1945">
          <cell r="C1945" t="str">
            <v>M704</v>
          </cell>
          <cell r="D1945" t="str">
            <v>Areia lavada comercial DMT até 50 km</v>
          </cell>
          <cell r="E1945" t="str">
            <v>m3</v>
          </cell>
          <cell r="F1945">
            <v>0.62</v>
          </cell>
          <cell r="H1945">
            <v>60</v>
          </cell>
          <cell r="I1945" t="e">
            <v>#N/A</v>
          </cell>
          <cell r="J1945">
            <v>37.200000000000003</v>
          </cell>
        </row>
        <row r="1946">
          <cell r="C1946" t="str">
            <v>M202</v>
          </cell>
          <cell r="D1946" t="str">
            <v>Cimento portland CP II-32</v>
          </cell>
          <cell r="E1946" t="str">
            <v>kg</v>
          </cell>
          <cell r="F1946">
            <v>350</v>
          </cell>
          <cell r="H1946">
            <v>0.45</v>
          </cell>
          <cell r="J1946">
            <v>157.5</v>
          </cell>
        </row>
        <row r="1947">
          <cell r="D1947">
            <v>0</v>
          </cell>
          <cell r="E1947">
            <v>0</v>
          </cell>
          <cell r="H1947">
            <v>0</v>
          </cell>
          <cell r="J1947">
            <v>0</v>
          </cell>
        </row>
        <row r="1948">
          <cell r="D1948">
            <v>0</v>
          </cell>
          <cell r="E1948">
            <v>0</v>
          </cell>
          <cell r="J1948">
            <v>0</v>
          </cell>
        </row>
        <row r="1949">
          <cell r="D1949">
            <v>0</v>
          </cell>
          <cell r="E1949">
            <v>0</v>
          </cell>
          <cell r="J1949">
            <v>0</v>
          </cell>
        </row>
        <row r="1950">
          <cell r="F1950" t="str">
            <v>CUSTO TOTAL DE MATERIAL - (E)</v>
          </cell>
          <cell r="J1950">
            <v>194.7</v>
          </cell>
        </row>
        <row r="1951">
          <cell r="C1951" t="str">
            <v>CODIGO</v>
          </cell>
          <cell r="D1951" t="str">
            <v>ATIVIDADES AUXILIARES</v>
          </cell>
          <cell r="E1951" t="str">
            <v>UND</v>
          </cell>
          <cell r="F1951" t="str">
            <v>QUANTIDADE</v>
          </cell>
          <cell r="H1951" t="str">
            <v>CUSTO UNITÁRIO</v>
          </cell>
          <cell r="J1951" t="str">
            <v>CUSTO UNITÁRIO</v>
          </cell>
        </row>
        <row r="1952">
          <cell r="C1952" t="str">
            <v>1 A 00 717 00</v>
          </cell>
          <cell r="D1952" t="e">
            <v>#N/A</v>
          </cell>
          <cell r="E1952" t="e">
            <v>#N/A</v>
          </cell>
          <cell r="F1952">
            <v>0.76800000000000002</v>
          </cell>
          <cell r="H1952" t="e">
            <v>#N/A</v>
          </cell>
          <cell r="J1952" t="e">
            <v>#N/A</v>
          </cell>
        </row>
        <row r="1953">
          <cell r="D1953">
            <v>0</v>
          </cell>
          <cell r="E1953">
            <v>0</v>
          </cell>
          <cell r="H1953">
            <v>0</v>
          </cell>
          <cell r="J1953">
            <v>0</v>
          </cell>
        </row>
        <row r="1954">
          <cell r="D1954">
            <v>0</v>
          </cell>
          <cell r="E1954">
            <v>0</v>
          </cell>
          <cell r="H1954">
            <v>0</v>
          </cell>
          <cell r="J1954">
            <v>0</v>
          </cell>
        </row>
        <row r="1955">
          <cell r="D1955">
            <v>0</v>
          </cell>
          <cell r="E1955">
            <v>0</v>
          </cell>
          <cell r="H1955">
            <v>0</v>
          </cell>
          <cell r="J1955">
            <v>0</v>
          </cell>
        </row>
        <row r="1956">
          <cell r="D1956">
            <v>0</v>
          </cell>
          <cell r="H1956">
            <v>0</v>
          </cell>
          <cell r="J1956">
            <v>0</v>
          </cell>
        </row>
        <row r="1957">
          <cell r="C1957" t="str">
            <v>OBSERVAÇÕES:</v>
          </cell>
          <cell r="F1957" t="str">
            <v>CUSTO UNITÁRIO DE TRANSPORTE - (F)</v>
          </cell>
          <cell r="J1957" t="e">
            <v>#N/A</v>
          </cell>
        </row>
        <row r="1958">
          <cell r="F1958" t="str">
            <v>CUSTO UNITÁRIO DIRETO TOTAL</v>
          </cell>
          <cell r="J1958" t="e">
            <v>#N/A</v>
          </cell>
        </row>
        <row r="1959">
          <cell r="F1959" t="str">
            <v xml:space="preserve">BONIFICAÇÃO </v>
          </cell>
          <cell r="H1959">
            <v>0</v>
          </cell>
          <cell r="J1959" t="e">
            <v>#N/A</v>
          </cell>
        </row>
        <row r="1960">
          <cell r="F1960" t="str">
            <v>PREÇO UNITÁRIO  TOTAL</v>
          </cell>
          <cell r="J1960" t="e">
            <v>#N/A</v>
          </cell>
        </row>
        <row r="1964">
          <cell r="A1964" t="str">
            <v>1 A 01 720 52</v>
          </cell>
          <cell r="C1964" t="str">
            <v>SERVIÇO:</v>
          </cell>
          <cell r="D1964" t="str">
            <v>Fabricação de Guarda-corpo (brita e areia comercial)</v>
          </cell>
          <cell r="F1964" t="str">
            <v>PRODUÇÃO DA EQUIPE - (C):</v>
          </cell>
          <cell r="J1964">
            <v>1</v>
          </cell>
          <cell r="K1964" t="str">
            <v>M</v>
          </cell>
          <cell r="M1964">
            <v>5.9</v>
          </cell>
        </row>
        <row r="1965">
          <cell r="F1965" t="str">
            <v>UNITÁRIO</v>
          </cell>
          <cell r="H1965" t="str">
            <v>C. OPERACIONAL</v>
          </cell>
        </row>
        <row r="1966">
          <cell r="C1966" t="str">
            <v>ÍTEM</v>
          </cell>
          <cell r="D1966" t="str">
            <v>E Q U I P A M E N T O</v>
          </cell>
          <cell r="E1966" t="str">
            <v>QUANT.</v>
          </cell>
          <cell r="F1966" t="str">
            <v>PROD</v>
          </cell>
          <cell r="G1966" t="str">
            <v>IMPROD</v>
          </cell>
          <cell r="H1966" t="str">
            <v>PROD</v>
          </cell>
          <cell r="I1966" t="str">
            <v>IMPROD</v>
          </cell>
          <cell r="J1966" t="str">
            <v>CUSTO HORÁRIO</v>
          </cell>
        </row>
        <row r="1967">
          <cell r="D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</row>
        <row r="1968">
          <cell r="D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</row>
        <row r="1969">
          <cell r="D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</row>
        <row r="1970">
          <cell r="D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</row>
        <row r="1971">
          <cell r="D1971">
            <v>0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</row>
        <row r="1972">
          <cell r="D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</row>
        <row r="1973">
          <cell r="D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</row>
        <row r="1974">
          <cell r="F1974" t="str">
            <v>CUSTO HORÁRIO DO EQUIPAMENTO - (A)</v>
          </cell>
          <cell r="J1974">
            <v>0</v>
          </cell>
        </row>
        <row r="1975">
          <cell r="C1975" t="str">
            <v>ÍTEM</v>
          </cell>
          <cell r="D1975" t="str">
            <v>M Ã O    D E   O B R A</v>
          </cell>
          <cell r="E1975" t="str">
            <v>QUANT.</v>
          </cell>
          <cell r="F1975" t="str">
            <v>SALÁRIO HORA</v>
          </cell>
          <cell r="J1975" t="str">
            <v>CUSTO HORÁRIO</v>
          </cell>
        </row>
        <row r="1976">
          <cell r="C1976" t="str">
            <v>T501</v>
          </cell>
          <cell r="D1976" t="str">
            <v>Encarregado de turma</v>
          </cell>
          <cell r="E1976">
            <v>0.1</v>
          </cell>
          <cell r="F1976">
            <v>21.11</v>
          </cell>
          <cell r="G1976" t="e">
            <v>#N/A</v>
          </cell>
          <cell r="H1976" t="e">
            <v>#N/A</v>
          </cell>
          <cell r="I1976" t="e">
            <v>#N/A</v>
          </cell>
          <cell r="J1976">
            <v>2.11</v>
          </cell>
        </row>
        <row r="1977">
          <cell r="C1977" t="str">
            <v>T701</v>
          </cell>
          <cell r="D1977" t="str">
            <v>Servente</v>
          </cell>
          <cell r="E1977">
            <v>0.4</v>
          </cell>
          <cell r="F1977">
            <v>6.99</v>
          </cell>
          <cell r="G1977" t="e">
            <v>#N/A</v>
          </cell>
          <cell r="H1977" t="e">
            <v>#N/A</v>
          </cell>
          <cell r="I1977" t="e">
            <v>#N/A</v>
          </cell>
          <cell r="J1977">
            <v>2.79</v>
          </cell>
        </row>
        <row r="1978">
          <cell r="D1978">
            <v>0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</row>
        <row r="1979">
          <cell r="D1979">
            <v>0</v>
          </cell>
          <cell r="F1979">
            <v>0</v>
          </cell>
          <cell r="G1979">
            <v>0</v>
          </cell>
          <cell r="H1979">
            <v>0</v>
          </cell>
          <cell r="I1979">
            <v>0</v>
          </cell>
          <cell r="J1979">
            <v>0</v>
          </cell>
        </row>
        <row r="1980">
          <cell r="D1980">
            <v>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</row>
        <row r="1981">
          <cell r="F1981" t="str">
            <v>CUSTO HORÁRIO DE MÃO DE OBRA - (B)</v>
          </cell>
          <cell r="J1981">
            <v>4.9000000000000004</v>
          </cell>
        </row>
        <row r="1982">
          <cell r="F1982" t="str">
            <v>FERRAMENTAS</v>
          </cell>
          <cell r="H1982">
            <v>0.2051</v>
          </cell>
          <cell r="J1982">
            <v>1</v>
          </cell>
        </row>
        <row r="1983">
          <cell r="F1983" t="str">
            <v>CUSTO HORÁRIO TOTAL - (A + B)</v>
          </cell>
          <cell r="J1983">
            <v>5.9</v>
          </cell>
        </row>
        <row r="1984">
          <cell r="F1984" t="str">
            <v>CUSTO UNITÁRIO DE EXECUÇÃO - (D)</v>
          </cell>
          <cell r="J1984">
            <v>5.9</v>
          </cell>
        </row>
        <row r="1985">
          <cell r="C1985" t="str">
            <v>ÍTEM</v>
          </cell>
          <cell r="D1985" t="str">
            <v>M A T E R I A L</v>
          </cell>
          <cell r="E1985" t="str">
            <v>UNID</v>
          </cell>
          <cell r="F1985" t="str">
            <v>CONSUMO</v>
          </cell>
          <cell r="H1985" t="str">
            <v xml:space="preserve"> PREÇO UNITÁRIO</v>
          </cell>
          <cell r="J1985" t="str">
            <v>CUSTO UNITÁRIO</v>
          </cell>
        </row>
        <row r="1986">
          <cell r="D1986">
            <v>0</v>
          </cell>
          <cell r="E1986">
            <v>0</v>
          </cell>
          <cell r="J1986">
            <v>0</v>
          </cell>
        </row>
        <row r="1987">
          <cell r="D1987">
            <v>0</v>
          </cell>
          <cell r="J1987">
            <v>0</v>
          </cell>
        </row>
        <row r="1988">
          <cell r="D1988">
            <v>0</v>
          </cell>
          <cell r="E1988">
            <v>0</v>
          </cell>
          <cell r="J1988">
            <v>0</v>
          </cell>
        </row>
        <row r="1989">
          <cell r="D1989">
            <v>0</v>
          </cell>
          <cell r="E1989">
            <v>0</v>
          </cell>
          <cell r="J1989">
            <v>0</v>
          </cell>
        </row>
        <row r="1990">
          <cell r="D1990">
            <v>0</v>
          </cell>
          <cell r="E1990">
            <v>0</v>
          </cell>
          <cell r="J1990">
            <v>0</v>
          </cell>
        </row>
        <row r="1991">
          <cell r="F1991" t="str">
            <v>CUSTO TOTAL DE MATERIAL - (E)</v>
          </cell>
          <cell r="J1991">
            <v>0</v>
          </cell>
        </row>
        <row r="1992">
          <cell r="C1992" t="str">
            <v>CODIGO</v>
          </cell>
          <cell r="D1992" t="str">
            <v>ATIVIDADES AUXILIARES</v>
          </cell>
          <cell r="E1992" t="str">
            <v>UND</v>
          </cell>
          <cell r="F1992" t="str">
            <v>QUANTIDADE</v>
          </cell>
          <cell r="H1992" t="str">
            <v>CUSTO UNITÁRIO</v>
          </cell>
          <cell r="J1992" t="str">
            <v>CUSTO UNITÁRIO</v>
          </cell>
        </row>
        <row r="1993">
          <cell r="D1993">
            <v>0</v>
          </cell>
          <cell r="E1993">
            <v>0</v>
          </cell>
          <cell r="H1993">
            <v>0</v>
          </cell>
          <cell r="J1993">
            <v>0</v>
          </cell>
        </row>
        <row r="1994">
          <cell r="D1994">
            <v>0</v>
          </cell>
          <cell r="E1994">
            <v>0</v>
          </cell>
          <cell r="H1994">
            <v>0</v>
          </cell>
          <cell r="J1994">
            <v>0</v>
          </cell>
        </row>
        <row r="1995">
          <cell r="D1995">
            <v>0</v>
          </cell>
          <cell r="E1995">
            <v>0</v>
          </cell>
          <cell r="H1995">
            <v>0</v>
          </cell>
          <cell r="J1995">
            <v>0</v>
          </cell>
        </row>
        <row r="1996">
          <cell r="D1996">
            <v>0</v>
          </cell>
          <cell r="E1996">
            <v>0</v>
          </cell>
          <cell r="H1996">
            <v>0</v>
          </cell>
          <cell r="J1996">
            <v>0</v>
          </cell>
        </row>
        <row r="1997">
          <cell r="D1997">
            <v>0</v>
          </cell>
          <cell r="H1997">
            <v>0</v>
          </cell>
          <cell r="J1997">
            <v>0</v>
          </cell>
        </row>
        <row r="1998">
          <cell r="C1998" t="str">
            <v>OBSERVAÇÕES:</v>
          </cell>
          <cell r="F1998" t="str">
            <v>CUSTO ATIVIDADES AUXILIARES - (F)</v>
          </cell>
          <cell r="J1998">
            <v>0</v>
          </cell>
        </row>
        <row r="1999">
          <cell r="F1999" t="str">
            <v>CUSTO UNITÁRIO DIRETO TOTAL</v>
          </cell>
          <cell r="J1999">
            <v>5.9</v>
          </cell>
        </row>
        <row r="2000">
          <cell r="F2000" t="str">
            <v xml:space="preserve">BONIFICAÇÃO </v>
          </cell>
          <cell r="H2000">
            <v>0</v>
          </cell>
          <cell r="J2000">
            <v>0</v>
          </cell>
        </row>
        <row r="2001">
          <cell r="F2001" t="str">
            <v>PREÇO UNITÁRIO  TOTAL</v>
          </cell>
          <cell r="J2001">
            <v>5.9</v>
          </cell>
        </row>
        <row r="2005">
          <cell r="A2005" t="str">
            <v>1 A 01 725 01</v>
          </cell>
          <cell r="C2005" t="str">
            <v>SERVIÇO:</v>
          </cell>
          <cell r="D2005" t="str">
            <v>Fabricação de balizador de concreto</v>
          </cell>
          <cell r="F2005" t="str">
            <v>PRODUÇÃO DA EQUIPE - (C):</v>
          </cell>
          <cell r="J2005">
            <v>12</v>
          </cell>
          <cell r="K2005" t="str">
            <v>UD</v>
          </cell>
          <cell r="M2005">
            <v>14.39</v>
          </cell>
        </row>
        <row r="2006">
          <cell r="F2006" t="str">
            <v>UNITÁRIO</v>
          </cell>
          <cell r="H2006" t="str">
            <v>C. OPERACIONAL</v>
          </cell>
        </row>
        <row r="2007">
          <cell r="C2007" t="str">
            <v>ÍTEM</v>
          </cell>
          <cell r="D2007" t="str">
            <v>E Q U I P A M E N T O</v>
          </cell>
          <cell r="E2007" t="str">
            <v>QUANT.</v>
          </cell>
          <cell r="F2007" t="str">
            <v>PROD</v>
          </cell>
          <cell r="G2007" t="str">
            <v>IMPROD</v>
          </cell>
          <cell r="H2007" t="str">
            <v>PROD</v>
          </cell>
          <cell r="I2007" t="str">
            <v>IMPROD</v>
          </cell>
          <cell r="J2007" t="str">
            <v>CUSTO HORÁRIO</v>
          </cell>
        </row>
        <row r="2008">
          <cell r="C2008" t="str">
            <v>E302</v>
          </cell>
          <cell r="D2008" t="str">
            <v xml:space="preserve">Betoneira : Penedo :  -  320 l </v>
          </cell>
          <cell r="E2008">
            <v>1</v>
          </cell>
          <cell r="F2008">
            <v>0.9</v>
          </cell>
          <cell r="G2008">
            <v>0.1</v>
          </cell>
          <cell r="H2008">
            <v>19.38</v>
          </cell>
          <cell r="I2008">
            <v>17.27</v>
          </cell>
          <cell r="J2008">
            <v>19.16</v>
          </cell>
        </row>
        <row r="2009">
          <cell r="C2009" t="str">
            <v>E317</v>
          </cell>
          <cell r="D2009" t="str">
            <v>Fábric. Pré-Moldado Concreto : Servimaq : - inst. compl. - balizador</v>
          </cell>
          <cell r="E2009">
            <v>1</v>
          </cell>
          <cell r="F2009">
            <v>0.9</v>
          </cell>
          <cell r="G2009">
            <v>0.1</v>
          </cell>
          <cell r="H2009">
            <v>2.0099999999999998</v>
          </cell>
          <cell r="I2009">
            <v>0</v>
          </cell>
          <cell r="J2009">
            <v>1.8</v>
          </cell>
        </row>
        <row r="2010">
          <cell r="C2010" t="str">
            <v>E509</v>
          </cell>
          <cell r="D2010" t="str">
            <v>Grupo Gerador : Heimer : GEHMI-40 - 32,0  KVA</v>
          </cell>
          <cell r="E2010">
            <v>1</v>
          </cell>
          <cell r="F2010">
            <v>0.9</v>
          </cell>
          <cell r="G2010">
            <v>0.1</v>
          </cell>
          <cell r="H2010">
            <v>32.17</v>
          </cell>
          <cell r="I2010">
            <v>17.27</v>
          </cell>
          <cell r="J2010">
            <v>30.68</v>
          </cell>
        </row>
        <row r="2011">
          <cell r="D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</row>
        <row r="2012">
          <cell r="D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</row>
        <row r="2013">
          <cell r="D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</row>
        <row r="2014">
          <cell r="D2014">
            <v>0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</row>
        <row r="2015">
          <cell r="F2015" t="str">
            <v>CUSTO HORÁRIO DO EQUIPAMENTO - (A)</v>
          </cell>
          <cell r="J2015">
            <v>51.64</v>
          </cell>
        </row>
        <row r="2016">
          <cell r="C2016" t="str">
            <v>ÍTEM</v>
          </cell>
          <cell r="D2016" t="str">
            <v>M Ã O    D E   O B R A</v>
          </cell>
          <cell r="E2016" t="str">
            <v>QUANT.</v>
          </cell>
          <cell r="F2016" t="str">
            <v>SALÁRIO HORA</v>
          </cell>
          <cell r="J2016" t="str">
            <v>CUSTO HORÁRIO</v>
          </cell>
        </row>
        <row r="2017">
          <cell r="C2017" t="str">
            <v>T501</v>
          </cell>
          <cell r="D2017" t="str">
            <v>Encarregado de turma</v>
          </cell>
          <cell r="E2017">
            <v>1</v>
          </cell>
          <cell r="F2017">
            <v>21.11</v>
          </cell>
          <cell r="G2017" t="e">
            <v>#N/A</v>
          </cell>
          <cell r="H2017" t="e">
            <v>#N/A</v>
          </cell>
          <cell r="I2017" t="e">
            <v>#N/A</v>
          </cell>
          <cell r="J2017">
            <v>21.11</v>
          </cell>
        </row>
        <row r="2018">
          <cell r="C2018" t="str">
            <v>T604</v>
          </cell>
          <cell r="D2018" t="str">
            <v>Pedreiro</v>
          </cell>
          <cell r="E2018">
            <v>1</v>
          </cell>
          <cell r="F2018">
            <v>9.44</v>
          </cell>
          <cell r="G2018" t="e">
            <v>#N/A</v>
          </cell>
          <cell r="H2018" t="e">
            <v>#N/A</v>
          </cell>
          <cell r="I2018" t="e">
            <v>#N/A</v>
          </cell>
          <cell r="J2018">
            <v>9.44</v>
          </cell>
        </row>
        <row r="2019">
          <cell r="C2019" t="str">
            <v>T605</v>
          </cell>
          <cell r="D2019" t="str">
            <v>Armador</v>
          </cell>
          <cell r="E2019">
            <v>0.5</v>
          </cell>
          <cell r="F2019">
            <v>9.44</v>
          </cell>
          <cell r="G2019" t="e">
            <v>#N/A</v>
          </cell>
          <cell r="H2019" t="e">
            <v>#N/A</v>
          </cell>
          <cell r="I2019" t="e">
            <v>#N/A</v>
          </cell>
          <cell r="J2019">
            <v>4.72</v>
          </cell>
        </row>
        <row r="2020">
          <cell r="C2020" t="str">
            <v>T607</v>
          </cell>
          <cell r="D2020" t="str">
            <v>Pintor</v>
          </cell>
          <cell r="E2020">
            <v>0.5</v>
          </cell>
          <cell r="F2020">
            <v>9.44</v>
          </cell>
          <cell r="G2020" t="e">
            <v>#N/A</v>
          </cell>
          <cell r="H2020" t="e">
            <v>#N/A</v>
          </cell>
          <cell r="I2020" t="e">
            <v>#N/A</v>
          </cell>
          <cell r="J2020">
            <v>4.72</v>
          </cell>
        </row>
        <row r="2021">
          <cell r="C2021" t="str">
            <v>T701</v>
          </cell>
          <cell r="D2021" t="str">
            <v>Servente</v>
          </cell>
          <cell r="E2021">
            <v>4</v>
          </cell>
          <cell r="F2021">
            <v>6.99</v>
          </cell>
          <cell r="G2021" t="e">
            <v>#N/A</v>
          </cell>
          <cell r="H2021" t="e">
            <v>#N/A</v>
          </cell>
          <cell r="I2021" t="e">
            <v>#N/A</v>
          </cell>
          <cell r="J2021">
            <v>27.96</v>
          </cell>
        </row>
        <row r="2022">
          <cell r="F2022" t="str">
            <v>CUSTO HORÁRIO DE MÃO DE OBRA - (B)</v>
          </cell>
          <cell r="J2022">
            <v>67.95</v>
          </cell>
        </row>
        <row r="2023">
          <cell r="F2023" t="str">
            <v>FERRAMENTAS</v>
          </cell>
          <cell r="H2023">
            <v>0.2051</v>
          </cell>
          <cell r="J2023">
            <v>13.93</v>
          </cell>
        </row>
        <row r="2024">
          <cell r="F2024" t="str">
            <v>CUSTO HORÁRIO TOTAL - (A + B)</v>
          </cell>
          <cell r="J2024">
            <v>133.52000000000001</v>
          </cell>
        </row>
        <row r="2025">
          <cell r="F2025" t="str">
            <v>CUSTO UNITÁRIO DE EXECUÇÃO - (D)</v>
          </cell>
          <cell r="J2025">
            <v>11.12</v>
          </cell>
        </row>
        <row r="2026">
          <cell r="C2026" t="str">
            <v>ÍTEM</v>
          </cell>
          <cell r="D2026" t="str">
            <v>M A T E R I A L</v>
          </cell>
          <cell r="E2026" t="str">
            <v>UNID</v>
          </cell>
          <cell r="F2026" t="str">
            <v>CONSUMO</v>
          </cell>
          <cell r="H2026" t="str">
            <v xml:space="preserve"> PREÇO UNITÁRIO</v>
          </cell>
          <cell r="J2026" t="str">
            <v>CUSTO UNITÁRIO</v>
          </cell>
        </row>
        <row r="2027">
          <cell r="C2027" t="str">
            <v>M202</v>
          </cell>
          <cell r="D2027" t="str">
            <v>Cimento portland CP II-32</v>
          </cell>
          <cell r="E2027" t="str">
            <v>kg</v>
          </cell>
          <cell r="F2027">
            <v>3</v>
          </cell>
          <cell r="H2027">
            <v>0.45</v>
          </cell>
          <cell r="J2027">
            <v>1.35</v>
          </cell>
        </row>
        <row r="2028">
          <cell r="C2028" t="str">
            <v>M607</v>
          </cell>
          <cell r="D2028" t="str">
            <v>Óleo de linhaça</v>
          </cell>
          <cell r="E2028" t="str">
            <v>l</v>
          </cell>
          <cell r="F2028">
            <v>1E-4</v>
          </cell>
          <cell r="H2028">
            <v>5.48</v>
          </cell>
          <cell r="J2028">
            <v>0</v>
          </cell>
        </row>
        <row r="2029">
          <cell r="C2029" t="str">
            <v>M609</v>
          </cell>
          <cell r="D2029" t="str">
            <v>Tinta esmalte sintético semi-fosco</v>
          </cell>
          <cell r="E2029" t="str">
            <v>l</v>
          </cell>
          <cell r="F2029">
            <v>1.4999999999999999E-2</v>
          </cell>
          <cell r="H2029">
            <v>11.13</v>
          </cell>
          <cell r="J2029">
            <v>0.16</v>
          </cell>
        </row>
        <row r="2030">
          <cell r="C2030" t="str">
            <v>M702</v>
          </cell>
          <cell r="D2030" t="str">
            <v>Cal hidratada</v>
          </cell>
          <cell r="E2030" t="str">
            <v>kg</v>
          </cell>
          <cell r="F2030">
            <v>1E-4</v>
          </cell>
          <cell r="H2030">
            <v>0.46</v>
          </cell>
          <cell r="J2030">
            <v>0</v>
          </cell>
        </row>
        <row r="2031">
          <cell r="C2031" t="str">
            <v>M970</v>
          </cell>
          <cell r="D2031" t="str">
            <v>Película refletiva lentes inclusas</v>
          </cell>
          <cell r="E2031" t="str">
            <v>m2</v>
          </cell>
          <cell r="F2031">
            <v>1.1599999999999999E-2</v>
          </cell>
          <cell r="H2031">
            <v>67.209999999999994</v>
          </cell>
          <cell r="J2031">
            <v>0.77</v>
          </cell>
        </row>
        <row r="2032">
          <cell r="F2032" t="str">
            <v>CUSTO TOTAL DE MATERIAL - (E)</v>
          </cell>
          <cell r="J2032">
            <v>2.2799999999999998</v>
          </cell>
        </row>
        <row r="2033">
          <cell r="C2033" t="str">
            <v>CODIGO</v>
          </cell>
          <cell r="D2033" t="str">
            <v>ATIVIDADES AUXILIARES</v>
          </cell>
          <cell r="E2033" t="str">
            <v>UND</v>
          </cell>
          <cell r="F2033" t="str">
            <v>QUANTIDADE</v>
          </cell>
          <cell r="H2033" t="str">
            <v>CUSTO UNITÁRIO</v>
          </cell>
          <cell r="J2033" t="str">
            <v>CUSTO UNITÁRIO</v>
          </cell>
        </row>
        <row r="2034">
          <cell r="C2034" t="str">
            <v>1 A 00 302 00</v>
          </cell>
          <cell r="D2034" t="str">
            <v>Fornecimento de Aço CA-50</v>
          </cell>
          <cell r="E2034" t="str">
            <v>kg</v>
          </cell>
          <cell r="F2034">
            <v>0.22</v>
          </cell>
          <cell r="H2034">
            <v>2.82</v>
          </cell>
          <cell r="J2034">
            <v>0.62</v>
          </cell>
        </row>
        <row r="2035">
          <cell r="C2035" t="str">
            <v>1 A 01 170 02</v>
          </cell>
          <cell r="D2035" t="str">
            <v>Areia extraída com trator e carregadeira</v>
          </cell>
          <cell r="E2035" t="str">
            <v>M³</v>
          </cell>
          <cell r="F2035">
            <v>6.0000000000000001E-3</v>
          </cell>
          <cell r="H2035">
            <v>5.1100000000000003</v>
          </cell>
          <cell r="J2035">
            <v>0.03</v>
          </cell>
        </row>
        <row r="2036">
          <cell r="C2036" t="str">
            <v>1 A 01 200 02</v>
          </cell>
          <cell r="D2036" t="str">
            <v>Brita produzida em central de britagem de 30 m3/h</v>
          </cell>
          <cell r="E2036" t="str">
            <v>M³</v>
          </cell>
          <cell r="F2036">
            <v>8.0000000000000002E-3</v>
          </cell>
          <cell r="H2036">
            <v>43.01</v>
          </cell>
          <cell r="J2036">
            <v>0.34</v>
          </cell>
        </row>
        <row r="2037">
          <cell r="D2037">
            <v>0</v>
          </cell>
          <cell r="E2037">
            <v>0</v>
          </cell>
          <cell r="H2037">
            <v>0</v>
          </cell>
          <cell r="J2037">
            <v>0</v>
          </cell>
        </row>
        <row r="2038">
          <cell r="D2038">
            <v>0</v>
          </cell>
          <cell r="H2038">
            <v>0</v>
          </cell>
          <cell r="J2038">
            <v>0</v>
          </cell>
        </row>
        <row r="2039">
          <cell r="C2039" t="str">
            <v>OBSERVAÇÕES:</v>
          </cell>
          <cell r="F2039" t="str">
            <v>CUSTO ATIVIDADES AUXILIARES - (F)</v>
          </cell>
          <cell r="J2039">
            <v>0.99</v>
          </cell>
        </row>
        <row r="2040">
          <cell r="F2040" t="str">
            <v>CUSTO UNITÁRIO DIRETO TOTAL</v>
          </cell>
          <cell r="J2040">
            <v>14.39</v>
          </cell>
        </row>
        <row r="2041">
          <cell r="F2041" t="str">
            <v xml:space="preserve">BONIFICAÇÃO </v>
          </cell>
          <cell r="H2041">
            <v>0</v>
          </cell>
          <cell r="J2041">
            <v>0</v>
          </cell>
        </row>
        <row r="2042">
          <cell r="F2042" t="str">
            <v>PREÇO UNITÁRIO  TOTAL</v>
          </cell>
          <cell r="J2042">
            <v>14.39</v>
          </cell>
        </row>
        <row r="2046">
          <cell r="A2046" t="str">
            <v>1 A 01 730 02</v>
          </cell>
          <cell r="C2046" t="str">
            <v>SERVIÇO:</v>
          </cell>
          <cell r="D2046" t="str">
            <v>Fabricação mourão de concreto esticador seção triangular 15cm</v>
          </cell>
          <cell r="F2046" t="str">
            <v>PRODUÇÃO DA EQUIPE - (C):</v>
          </cell>
          <cell r="J2046">
            <v>1</v>
          </cell>
          <cell r="K2046" t="str">
            <v>und</v>
          </cell>
          <cell r="M2046">
            <v>22.62</v>
          </cell>
        </row>
        <row r="2047">
          <cell r="F2047" t="str">
            <v>UNITÁRIO</v>
          </cell>
          <cell r="H2047" t="str">
            <v>C. OPERACIONAL</v>
          </cell>
        </row>
        <row r="2048">
          <cell r="C2048" t="str">
            <v>ÍTEM</v>
          </cell>
          <cell r="D2048" t="str">
            <v>E Q U I P A M E N T O</v>
          </cell>
          <cell r="E2048" t="str">
            <v>QUANT.</v>
          </cell>
          <cell r="F2048" t="str">
            <v>PROD</v>
          </cell>
          <cell r="G2048" t="str">
            <v>IMPROD</v>
          </cell>
          <cell r="H2048" t="str">
            <v>PROD</v>
          </cell>
          <cell r="I2048" t="str">
            <v>IMPROD</v>
          </cell>
          <cell r="J2048" t="str">
            <v>CUSTO HORÁRIO</v>
          </cell>
        </row>
        <row r="2049">
          <cell r="D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</row>
        <row r="2050">
          <cell r="D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0</v>
          </cell>
        </row>
        <row r="2051">
          <cell r="D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</row>
        <row r="2052">
          <cell r="D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0</v>
          </cell>
        </row>
        <row r="2053">
          <cell r="D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</row>
        <row r="2054">
          <cell r="D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</row>
        <row r="2055">
          <cell r="D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</row>
        <row r="2056">
          <cell r="F2056" t="str">
            <v>CUSTO HORÁRIO DO EQUIPAMENTO - (A)</v>
          </cell>
          <cell r="J2056">
            <v>0</v>
          </cell>
        </row>
        <row r="2057">
          <cell r="C2057" t="str">
            <v>ÍTEM</v>
          </cell>
          <cell r="D2057" t="str">
            <v>M Ã O    D E   O B R A</v>
          </cell>
          <cell r="E2057" t="str">
            <v>QUANT.</v>
          </cell>
          <cell r="F2057" t="str">
            <v>SALÁRIO HORA</v>
          </cell>
          <cell r="J2057" t="str">
            <v>CUSTO HORÁRIO</v>
          </cell>
        </row>
        <row r="2058">
          <cell r="C2058" t="str">
            <v>T501</v>
          </cell>
          <cell r="D2058" t="str">
            <v>Encarregado de turma</v>
          </cell>
          <cell r="E2058">
            <v>0.1</v>
          </cell>
          <cell r="F2058">
            <v>21.11</v>
          </cell>
          <cell r="G2058" t="e">
            <v>#N/A</v>
          </cell>
          <cell r="H2058" t="e">
            <v>#N/A</v>
          </cell>
          <cell r="I2058" t="e">
            <v>#N/A</v>
          </cell>
          <cell r="J2058">
            <v>2.11</v>
          </cell>
        </row>
        <row r="2059">
          <cell r="C2059" t="str">
            <v>T701</v>
          </cell>
          <cell r="D2059" t="str">
            <v>Servente</v>
          </cell>
          <cell r="E2059">
            <v>0.3</v>
          </cell>
          <cell r="F2059">
            <v>6.99</v>
          </cell>
          <cell r="G2059" t="e">
            <v>#N/A</v>
          </cell>
          <cell r="H2059" t="e">
            <v>#N/A</v>
          </cell>
          <cell r="I2059" t="e">
            <v>#N/A</v>
          </cell>
          <cell r="J2059">
            <v>2.09</v>
          </cell>
        </row>
        <row r="2060">
          <cell r="D2060">
            <v>0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</row>
        <row r="2061">
          <cell r="D2061">
            <v>0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</row>
        <row r="2062">
          <cell r="D2062">
            <v>0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</row>
        <row r="2063">
          <cell r="F2063" t="str">
            <v>CUSTO HORÁRIO DE MÃO DE OBRA - (B)</v>
          </cell>
          <cell r="J2063">
            <v>4.2</v>
          </cell>
        </row>
        <row r="2064">
          <cell r="F2064" t="str">
            <v>FERRAMENTAS</v>
          </cell>
          <cell r="H2064">
            <v>0.2051</v>
          </cell>
          <cell r="J2064">
            <v>0.86</v>
          </cell>
        </row>
        <row r="2065">
          <cell r="F2065" t="str">
            <v>CUSTO HORÁRIO TOTAL - (A + B)</v>
          </cell>
          <cell r="J2065">
            <v>5.0599999999999996</v>
          </cell>
        </row>
        <row r="2066">
          <cell r="F2066" t="str">
            <v>CUSTO UNITÁRIO DE EXECUÇÃO - (D)</v>
          </cell>
          <cell r="J2066">
            <v>5.0599999999999996</v>
          </cell>
        </row>
        <row r="2067">
          <cell r="C2067" t="str">
            <v>ÍTEM</v>
          </cell>
          <cell r="D2067" t="str">
            <v>M A T E R I A L</v>
          </cell>
          <cell r="E2067" t="str">
            <v>UNID</v>
          </cell>
          <cell r="F2067" t="str">
            <v>CONSUMO</v>
          </cell>
          <cell r="H2067" t="str">
            <v xml:space="preserve"> PREÇO UNITÁRIO</v>
          </cell>
          <cell r="J2067" t="str">
            <v>CUSTO UNITÁRIO</v>
          </cell>
        </row>
        <row r="2068">
          <cell r="D2068">
            <v>0</v>
          </cell>
          <cell r="E2068">
            <v>0</v>
          </cell>
          <cell r="J2068">
            <v>0</v>
          </cell>
        </row>
        <row r="2069">
          <cell r="D2069">
            <v>0</v>
          </cell>
          <cell r="J2069">
            <v>0</v>
          </cell>
        </row>
        <row r="2070">
          <cell r="D2070">
            <v>0</v>
          </cell>
          <cell r="E2070">
            <v>0</v>
          </cell>
          <cell r="J2070">
            <v>0</v>
          </cell>
        </row>
        <row r="2071">
          <cell r="D2071">
            <v>0</v>
          </cell>
          <cell r="E2071">
            <v>0</v>
          </cell>
          <cell r="J2071">
            <v>0</v>
          </cell>
        </row>
        <row r="2072">
          <cell r="D2072">
            <v>0</v>
          </cell>
          <cell r="E2072">
            <v>0</v>
          </cell>
          <cell r="J2072">
            <v>0</v>
          </cell>
        </row>
        <row r="2073">
          <cell r="F2073" t="str">
            <v>CUSTO TOTAL DE MATERIAL - (E)</v>
          </cell>
          <cell r="J2073">
            <v>0</v>
          </cell>
        </row>
        <row r="2074">
          <cell r="C2074" t="str">
            <v>CODIGO</v>
          </cell>
          <cell r="D2074" t="str">
            <v>ATIVIDADES AUXILIARES</v>
          </cell>
          <cell r="E2074" t="str">
            <v>UND</v>
          </cell>
          <cell r="F2074" t="str">
            <v>QUANTIDADE</v>
          </cell>
          <cell r="H2074" t="str">
            <v>CUSTO UNITÁRIO</v>
          </cell>
          <cell r="J2074" t="str">
            <v>CUSTO UNITÁRIO</v>
          </cell>
        </row>
        <row r="2075">
          <cell r="C2075" t="str">
            <v>1 A 01 580 02</v>
          </cell>
          <cell r="D2075" t="str">
            <v>Fornecimento, preparo e colocação formas aço CA 50</v>
          </cell>
          <cell r="E2075" t="str">
            <v>kg</v>
          </cell>
          <cell r="F2075">
            <v>1.99</v>
          </cell>
          <cell r="H2075">
            <v>5.72</v>
          </cell>
          <cell r="J2075">
            <v>11.38</v>
          </cell>
        </row>
        <row r="2076">
          <cell r="C2076" t="str">
            <v>1 A 01 423 00</v>
          </cell>
          <cell r="D2076" t="str">
            <v>Concreto fck=18MPa para pré-moldados (tubos) ( Brita produzida e areia extraída )</v>
          </cell>
          <cell r="E2076" t="str">
            <v>m³</v>
          </cell>
          <cell r="F2076">
            <v>2.4E-2</v>
          </cell>
          <cell r="H2076">
            <v>257.58999999999997</v>
          </cell>
          <cell r="J2076">
            <v>6.18</v>
          </cell>
        </row>
        <row r="2077">
          <cell r="D2077">
            <v>0</v>
          </cell>
          <cell r="E2077">
            <v>0</v>
          </cell>
          <cell r="H2077">
            <v>0</v>
          </cell>
          <cell r="J2077">
            <v>0</v>
          </cell>
        </row>
        <row r="2078">
          <cell r="D2078">
            <v>0</v>
          </cell>
          <cell r="E2078">
            <v>0</v>
          </cell>
          <cell r="H2078">
            <v>0</v>
          </cell>
          <cell r="J2078">
            <v>0</v>
          </cell>
        </row>
        <row r="2079">
          <cell r="D2079">
            <v>0</v>
          </cell>
          <cell r="H2079">
            <v>0</v>
          </cell>
          <cell r="J2079">
            <v>0</v>
          </cell>
        </row>
        <row r="2080">
          <cell r="C2080" t="str">
            <v>OBSERVAÇÕES:</v>
          </cell>
          <cell r="F2080" t="str">
            <v>CUSTO ATIVIDADES AUXILIARES - (F)</v>
          </cell>
          <cell r="J2080">
            <v>17.559999999999999</v>
          </cell>
        </row>
        <row r="2081">
          <cell r="F2081" t="str">
            <v>CUSTO UNITÁRIO DIRETO TOTAL</v>
          </cell>
          <cell r="J2081">
            <v>22.62</v>
          </cell>
        </row>
        <row r="2082">
          <cell r="F2082" t="str">
            <v xml:space="preserve">BONIFICAÇÃO </v>
          </cell>
          <cell r="H2082">
            <v>0</v>
          </cell>
          <cell r="J2082">
            <v>0</v>
          </cell>
        </row>
        <row r="2083">
          <cell r="F2083" t="str">
            <v>PREÇO UNITÁRIO  TOTAL</v>
          </cell>
          <cell r="J2083">
            <v>22.62</v>
          </cell>
        </row>
        <row r="2087">
          <cell r="A2087" t="str">
            <v>1 A 01 735 02</v>
          </cell>
          <cell r="C2087" t="str">
            <v>SERVIÇO:</v>
          </cell>
          <cell r="D2087" t="str">
            <v>Fabricação mourão de concreto suporte seção triangular 11cm</v>
          </cell>
          <cell r="F2087" t="str">
            <v>PRODUÇÃO DA EQUIPE - (C):</v>
          </cell>
          <cell r="J2087">
            <v>1</v>
          </cell>
          <cell r="K2087" t="str">
            <v>Und</v>
          </cell>
          <cell r="M2087">
            <v>20.350000000000001</v>
          </cell>
        </row>
        <row r="2088">
          <cell r="F2088" t="str">
            <v>UNITÁRIO</v>
          </cell>
          <cell r="H2088" t="str">
            <v>C. OPERACIONAL</v>
          </cell>
        </row>
        <row r="2089">
          <cell r="C2089" t="str">
            <v>ÍTEM</v>
          </cell>
          <cell r="D2089" t="str">
            <v>E Q U I P A M E N T O</v>
          </cell>
          <cell r="E2089" t="str">
            <v>QUANT.</v>
          </cell>
          <cell r="F2089" t="str">
            <v>PROD</v>
          </cell>
          <cell r="G2089" t="str">
            <v>IMPROD</v>
          </cell>
          <cell r="H2089" t="str">
            <v>PROD</v>
          </cell>
          <cell r="I2089" t="str">
            <v>IMPROD</v>
          </cell>
          <cell r="J2089" t="str">
            <v>CUSTO HORÁRIO</v>
          </cell>
        </row>
        <row r="2090">
          <cell r="D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0</v>
          </cell>
        </row>
        <row r="2091">
          <cell r="D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0</v>
          </cell>
        </row>
        <row r="2092">
          <cell r="D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</row>
        <row r="2093">
          <cell r="D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0</v>
          </cell>
        </row>
        <row r="2094">
          <cell r="D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</row>
        <row r="2095">
          <cell r="D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0</v>
          </cell>
        </row>
        <row r="2096">
          <cell r="D2096">
            <v>0</v>
          </cell>
          <cell r="G2096">
            <v>0</v>
          </cell>
          <cell r="H2096">
            <v>0</v>
          </cell>
          <cell r="I2096">
            <v>0</v>
          </cell>
          <cell r="J2096">
            <v>0</v>
          </cell>
        </row>
        <row r="2097">
          <cell r="F2097" t="str">
            <v>CUSTO HORÁRIO DO EQUIPAMENTO - (A)</v>
          </cell>
          <cell r="J2097">
            <v>0</v>
          </cell>
        </row>
        <row r="2098">
          <cell r="C2098" t="str">
            <v>ÍTEM</v>
          </cell>
          <cell r="D2098" t="str">
            <v>M Ã O    D E   O B R A</v>
          </cell>
          <cell r="E2098" t="str">
            <v>QUANT.</v>
          </cell>
          <cell r="F2098" t="str">
            <v>SALÁRIO HORA</v>
          </cell>
          <cell r="J2098" t="str">
            <v>CUSTO HORÁRIO</v>
          </cell>
        </row>
        <row r="2099">
          <cell r="C2099" t="str">
            <v>T501</v>
          </cell>
          <cell r="D2099" t="str">
            <v>Encarregado de turma</v>
          </cell>
          <cell r="E2099">
            <v>0.1</v>
          </cell>
          <cell r="F2099">
            <v>21.11</v>
          </cell>
          <cell r="G2099" t="e">
            <v>#N/A</v>
          </cell>
          <cell r="H2099" t="e">
            <v>#N/A</v>
          </cell>
          <cell r="I2099" t="e">
            <v>#N/A</v>
          </cell>
          <cell r="J2099">
            <v>2.11</v>
          </cell>
        </row>
        <row r="2100">
          <cell r="C2100" t="str">
            <v>T701</v>
          </cell>
          <cell r="D2100" t="str">
            <v>Servente</v>
          </cell>
          <cell r="E2100">
            <v>0.2</v>
          </cell>
          <cell r="F2100">
            <v>6.99</v>
          </cell>
          <cell r="G2100" t="e">
            <v>#N/A</v>
          </cell>
          <cell r="H2100" t="e">
            <v>#N/A</v>
          </cell>
          <cell r="I2100" t="e">
            <v>#N/A</v>
          </cell>
          <cell r="J2100">
            <v>1.39</v>
          </cell>
        </row>
        <row r="2101">
          <cell r="D2101">
            <v>0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0</v>
          </cell>
        </row>
        <row r="2102">
          <cell r="D2102">
            <v>0</v>
          </cell>
          <cell r="F2102">
            <v>0</v>
          </cell>
          <cell r="G2102">
            <v>0</v>
          </cell>
          <cell r="H2102">
            <v>0</v>
          </cell>
          <cell r="I2102">
            <v>0</v>
          </cell>
          <cell r="J2102">
            <v>0</v>
          </cell>
        </row>
        <row r="2103">
          <cell r="D2103">
            <v>0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</row>
        <row r="2104">
          <cell r="F2104" t="str">
            <v>CUSTO HORÁRIO DE MÃO DE OBRA - (B)</v>
          </cell>
          <cell r="J2104">
            <v>3.5</v>
          </cell>
        </row>
        <row r="2105">
          <cell r="F2105" t="str">
            <v>FERRAMENTAS</v>
          </cell>
          <cell r="H2105">
            <v>0.2051</v>
          </cell>
          <cell r="J2105">
            <v>0.71</v>
          </cell>
        </row>
        <row r="2106">
          <cell r="F2106" t="str">
            <v>CUSTO HORÁRIO TOTAL - (A + B)</v>
          </cell>
          <cell r="J2106">
            <v>4.21</v>
          </cell>
        </row>
        <row r="2107">
          <cell r="F2107" t="str">
            <v>CUSTO UNITÁRIO DE EXECUÇÃO - (D)</v>
          </cell>
          <cell r="J2107">
            <v>4.21</v>
          </cell>
        </row>
        <row r="2108">
          <cell r="C2108" t="str">
            <v>ÍTEM</v>
          </cell>
          <cell r="D2108" t="str">
            <v>M A T E R I A L</v>
          </cell>
          <cell r="E2108" t="str">
            <v>UNID</v>
          </cell>
          <cell r="F2108" t="str">
            <v>CONSUMO</v>
          </cell>
          <cell r="H2108" t="str">
            <v xml:space="preserve"> PREÇO UNITÁRIO</v>
          </cell>
          <cell r="J2108" t="str">
            <v>CUSTO UNITÁRIO</v>
          </cell>
        </row>
        <row r="2109">
          <cell r="D2109">
            <v>0</v>
          </cell>
          <cell r="E2109">
            <v>0</v>
          </cell>
          <cell r="J2109">
            <v>0</v>
          </cell>
        </row>
        <row r="2110">
          <cell r="D2110">
            <v>0</v>
          </cell>
          <cell r="J2110">
            <v>0</v>
          </cell>
        </row>
        <row r="2111">
          <cell r="D2111">
            <v>0</v>
          </cell>
          <cell r="E2111">
            <v>0</v>
          </cell>
          <cell r="J2111">
            <v>0</v>
          </cell>
        </row>
        <row r="2112">
          <cell r="D2112">
            <v>0</v>
          </cell>
          <cell r="E2112">
            <v>0</v>
          </cell>
          <cell r="J2112">
            <v>0</v>
          </cell>
        </row>
        <row r="2113">
          <cell r="D2113">
            <v>0</v>
          </cell>
          <cell r="E2113">
            <v>0</v>
          </cell>
          <cell r="J2113">
            <v>0</v>
          </cell>
        </row>
        <row r="2114">
          <cell r="F2114" t="str">
            <v>CUSTO TOTAL DE MATERIAL - (E)</v>
          </cell>
          <cell r="J2114">
            <v>0</v>
          </cell>
        </row>
        <row r="2115">
          <cell r="C2115" t="str">
            <v>CODIGO</v>
          </cell>
          <cell r="D2115" t="str">
            <v>ATIVIDADES AUXILIARES</v>
          </cell>
          <cell r="E2115" t="str">
            <v>UND</v>
          </cell>
          <cell r="F2115" t="str">
            <v>QUANTIDADE</v>
          </cell>
          <cell r="H2115" t="str">
            <v>CUSTO UNITÁRIO</v>
          </cell>
          <cell r="J2115" t="str">
            <v>CUSTO UNITÁRIO</v>
          </cell>
        </row>
        <row r="2116">
          <cell r="C2116" t="str">
            <v>1 A 01 423 00</v>
          </cell>
          <cell r="D2116" t="str">
            <v>Concreto fck=18MPa para pré-moldados (tubos) ( Brita produzida e areia extraída )</v>
          </cell>
          <cell r="E2116" t="str">
            <v>m³</v>
          </cell>
          <cell r="F2116">
            <v>1.2699999999999999E-2</v>
          </cell>
          <cell r="H2116">
            <v>257.58999999999997</v>
          </cell>
          <cell r="J2116">
            <v>3.27</v>
          </cell>
        </row>
        <row r="2117">
          <cell r="C2117" t="str">
            <v>1 A 01 580 02</v>
          </cell>
          <cell r="D2117" t="str">
            <v>Fornecimento, preparo e colocação formas aço CA 50</v>
          </cell>
          <cell r="E2117" t="str">
            <v>kg</v>
          </cell>
          <cell r="F2117">
            <v>1.68</v>
          </cell>
          <cell r="H2117">
            <v>5.72</v>
          </cell>
          <cell r="J2117">
            <v>9.6</v>
          </cell>
        </row>
        <row r="2118">
          <cell r="C2118" t="str">
            <v>1 A 01 423 00</v>
          </cell>
          <cell r="D2118" t="str">
            <v>Concreto fck=18MPa para pré-moldados (tubos) ( Brita produzida e areia extraída )</v>
          </cell>
          <cell r="E2118" t="str">
            <v>m³</v>
          </cell>
          <cell r="F2118">
            <v>1.2699999999999999E-2</v>
          </cell>
          <cell r="H2118">
            <v>257.58999999999997</v>
          </cell>
          <cell r="J2118">
            <v>3.27</v>
          </cell>
        </row>
        <row r="2119">
          <cell r="D2119">
            <v>0</v>
          </cell>
          <cell r="E2119">
            <v>0</v>
          </cell>
          <cell r="H2119">
            <v>0</v>
          </cell>
          <cell r="J2119">
            <v>0</v>
          </cell>
        </row>
        <row r="2120">
          <cell r="D2120">
            <v>0</v>
          </cell>
          <cell r="H2120">
            <v>0</v>
          </cell>
          <cell r="J2120">
            <v>0</v>
          </cell>
        </row>
        <row r="2121">
          <cell r="C2121" t="str">
            <v>OBSERVAÇÕES:</v>
          </cell>
          <cell r="F2121" t="str">
            <v>CUSTO ATIVIDADES AUXILIARES - (F)</v>
          </cell>
          <cell r="J2121">
            <v>16.14</v>
          </cell>
        </row>
        <row r="2122">
          <cell r="F2122" t="str">
            <v>CUSTO UNITÁRIO DIRETO TOTAL</v>
          </cell>
          <cell r="J2122">
            <v>20.350000000000001</v>
          </cell>
        </row>
        <row r="2123">
          <cell r="F2123" t="str">
            <v xml:space="preserve">BONIFICAÇÃO </v>
          </cell>
          <cell r="H2123">
            <v>0</v>
          </cell>
          <cell r="J2123">
            <v>0</v>
          </cell>
        </row>
        <row r="2124">
          <cell r="F2124" t="str">
            <v>PREÇO UNITÁRIO  TOTAL</v>
          </cell>
          <cell r="J2124">
            <v>20.350000000000001</v>
          </cell>
        </row>
        <row r="2128">
          <cell r="A2128" t="str">
            <v>1 A 01 740 01</v>
          </cell>
          <cell r="C2128" t="str">
            <v>SERVIÇO:</v>
          </cell>
          <cell r="D2128" t="str">
            <v>Confecção de tubos de concreto perfurado Ø=0,20m AC/BC</v>
          </cell>
          <cell r="F2128" t="str">
            <v>PRODUÇÃO DA EQUIPE - (C):</v>
          </cell>
          <cell r="J2128">
            <v>1</v>
          </cell>
          <cell r="K2128" t="str">
            <v>m</v>
          </cell>
          <cell r="M2128">
            <v>16.010000000000002</v>
          </cell>
        </row>
        <row r="2129">
          <cell r="F2129" t="str">
            <v>UNITÁRIO</v>
          </cell>
          <cell r="H2129" t="str">
            <v>C. OPERACIONAL</v>
          </cell>
        </row>
        <row r="2130">
          <cell r="C2130" t="str">
            <v>ÍTEM</v>
          </cell>
          <cell r="D2130" t="str">
            <v>E Q U I P A M E N T O</v>
          </cell>
          <cell r="E2130" t="str">
            <v>QUANT.</v>
          </cell>
          <cell r="F2130" t="str">
            <v>PROD</v>
          </cell>
          <cell r="G2130" t="str">
            <v>IMPROD</v>
          </cell>
          <cell r="H2130" t="str">
            <v>PROD</v>
          </cell>
          <cell r="I2130" t="str">
            <v>IMPROD</v>
          </cell>
          <cell r="J2130" t="str">
            <v>CUSTO HORÁRIO</v>
          </cell>
        </row>
        <row r="2131">
          <cell r="C2131" t="str">
            <v>E307</v>
          </cell>
          <cell r="D2131" t="str">
            <v>(*) Fábric. Pré-Moldado Concreto : Servimaq :  -  tubos   D=0,2 m   M / F</v>
          </cell>
          <cell r="E2131">
            <v>1</v>
          </cell>
          <cell r="F2131">
            <v>0.4</v>
          </cell>
          <cell r="G2131">
            <v>0.6</v>
          </cell>
          <cell r="H2131">
            <v>4.8</v>
          </cell>
          <cell r="I2131">
            <v>0</v>
          </cell>
          <cell r="J2131">
            <v>1.92</v>
          </cell>
        </row>
        <row r="2132">
          <cell r="D2132">
            <v>0</v>
          </cell>
          <cell r="G2132">
            <v>0</v>
          </cell>
          <cell r="H2132">
            <v>0</v>
          </cell>
          <cell r="I2132">
            <v>0</v>
          </cell>
          <cell r="J2132">
            <v>0</v>
          </cell>
        </row>
        <row r="2133">
          <cell r="D2133">
            <v>0</v>
          </cell>
          <cell r="G2133">
            <v>0</v>
          </cell>
          <cell r="H2133">
            <v>0</v>
          </cell>
          <cell r="I2133">
            <v>0</v>
          </cell>
          <cell r="J2133">
            <v>0</v>
          </cell>
        </row>
        <row r="2134">
          <cell r="D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</row>
        <row r="2135">
          <cell r="D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</row>
        <row r="2136">
          <cell r="D2136">
            <v>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</row>
        <row r="2137">
          <cell r="D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</row>
        <row r="2138">
          <cell r="F2138" t="str">
            <v>CUSTO HORÁRIO DO EQUIPAMENTO - (A)</v>
          </cell>
          <cell r="J2138">
            <v>1.92</v>
          </cell>
        </row>
        <row r="2139">
          <cell r="C2139" t="str">
            <v>ÍTEM</v>
          </cell>
          <cell r="D2139" t="str">
            <v>M Ã O    D E   O B R A</v>
          </cell>
          <cell r="E2139" t="str">
            <v>QUANT.</v>
          </cell>
          <cell r="F2139" t="str">
            <v>SALÁRIO HORA</v>
          </cell>
          <cell r="J2139" t="str">
            <v>CUSTO HORÁRIO</v>
          </cell>
        </row>
        <row r="2140">
          <cell r="C2140" t="str">
            <v>T501</v>
          </cell>
          <cell r="D2140" t="str">
            <v>Encarregado de turma</v>
          </cell>
          <cell r="E2140">
            <v>0.1</v>
          </cell>
          <cell r="F2140">
            <v>21.11</v>
          </cell>
          <cell r="G2140" t="e">
            <v>#N/A</v>
          </cell>
          <cell r="H2140" t="e">
            <v>#N/A</v>
          </cell>
          <cell r="I2140" t="e">
            <v>#N/A</v>
          </cell>
          <cell r="J2140">
            <v>2.11</v>
          </cell>
        </row>
        <row r="2141">
          <cell r="C2141" t="str">
            <v>T701</v>
          </cell>
          <cell r="D2141" t="str">
            <v>Servente</v>
          </cell>
          <cell r="E2141">
            <v>0.45</v>
          </cell>
          <cell r="F2141">
            <v>6.99</v>
          </cell>
          <cell r="G2141" t="e">
            <v>#N/A</v>
          </cell>
          <cell r="H2141" t="e">
            <v>#N/A</v>
          </cell>
          <cell r="I2141" t="e">
            <v>#N/A</v>
          </cell>
          <cell r="J2141">
            <v>3.14</v>
          </cell>
        </row>
        <row r="2142">
          <cell r="D2142">
            <v>0</v>
          </cell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</row>
        <row r="2143">
          <cell r="D2143">
            <v>0</v>
          </cell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0</v>
          </cell>
        </row>
        <row r="2144">
          <cell r="D2144">
            <v>0</v>
          </cell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</row>
        <row r="2145">
          <cell r="F2145" t="str">
            <v>CUSTO HORÁRIO DE MÃO DE OBRA - (B)</v>
          </cell>
          <cell r="J2145">
            <v>5.25</v>
          </cell>
        </row>
        <row r="2146">
          <cell r="F2146" t="str">
            <v>FERRAMENTAS</v>
          </cell>
          <cell r="H2146">
            <v>0.2051</v>
          </cell>
          <cell r="J2146">
            <v>1.07</v>
          </cell>
        </row>
        <row r="2147">
          <cell r="F2147" t="str">
            <v>CUSTO HORÁRIO TOTAL - (A + B)</v>
          </cell>
          <cell r="J2147">
            <v>8.24</v>
          </cell>
        </row>
        <row r="2148">
          <cell r="F2148" t="str">
            <v>CUSTO UNITÁRIO DE EXECUÇÃO - (D)</v>
          </cell>
          <cell r="J2148">
            <v>8.24</v>
          </cell>
        </row>
        <row r="2149">
          <cell r="C2149" t="str">
            <v>ÍTEM</v>
          </cell>
          <cell r="D2149" t="str">
            <v>M A T E R I A L</v>
          </cell>
          <cell r="E2149" t="str">
            <v>UNID</v>
          </cell>
          <cell r="F2149" t="str">
            <v>CONSUMO</v>
          </cell>
          <cell r="H2149" t="str">
            <v xml:space="preserve"> PREÇO UNITÁRIO</v>
          </cell>
          <cell r="J2149" t="str">
            <v>CUSTO UNITÁRIO</v>
          </cell>
        </row>
        <row r="2150">
          <cell r="D2150">
            <v>0</v>
          </cell>
          <cell r="E2150">
            <v>0</v>
          </cell>
          <cell r="J2150">
            <v>0</v>
          </cell>
        </row>
        <row r="2151">
          <cell r="D2151">
            <v>0</v>
          </cell>
          <cell r="J2151">
            <v>0</v>
          </cell>
        </row>
        <row r="2152">
          <cell r="D2152">
            <v>0</v>
          </cell>
          <cell r="E2152">
            <v>0</v>
          </cell>
          <cell r="J2152">
            <v>0</v>
          </cell>
        </row>
        <row r="2153">
          <cell r="D2153">
            <v>0</v>
          </cell>
          <cell r="E2153">
            <v>0</v>
          </cell>
          <cell r="J2153">
            <v>0</v>
          </cell>
        </row>
        <row r="2154">
          <cell r="D2154">
            <v>0</v>
          </cell>
          <cell r="E2154">
            <v>0</v>
          </cell>
          <cell r="J2154">
            <v>0</v>
          </cell>
        </row>
        <row r="2155">
          <cell r="F2155" t="str">
            <v>CUSTO TOTAL DE MATERIAL - (E)</v>
          </cell>
          <cell r="J2155">
            <v>0</v>
          </cell>
        </row>
        <row r="2156">
          <cell r="C2156" t="str">
            <v>CODIGO</v>
          </cell>
          <cell r="D2156" t="str">
            <v>ATIVIDADES AUXILIARES</v>
          </cell>
          <cell r="E2156" t="str">
            <v>UND</v>
          </cell>
          <cell r="F2156" t="str">
            <v>QUANTIDADE</v>
          </cell>
          <cell r="H2156" t="str">
            <v>CUSTO UNITÁRIO</v>
          </cell>
          <cell r="J2156" t="str">
            <v>CUSTO UNITÁRIO</v>
          </cell>
        </row>
        <row r="2157">
          <cell r="C2157" t="str">
            <v>1 A 01 423 00</v>
          </cell>
          <cell r="D2157" t="str">
            <v>Concreto fck=18MPa para pré-moldados (tubos) ( Brita produzida e areia extraída )</v>
          </cell>
          <cell r="E2157" t="str">
            <v>m³</v>
          </cell>
          <cell r="F2157">
            <v>3.0200000000000001E-2</v>
          </cell>
          <cell r="H2157">
            <v>257.58999999999997</v>
          </cell>
          <cell r="J2157">
            <v>7.77</v>
          </cell>
          <cell r="M2157">
            <v>3.0200000000000001E-2</v>
          </cell>
        </row>
        <row r="2158">
          <cell r="D2158">
            <v>0</v>
          </cell>
          <cell r="E2158">
            <v>0</v>
          </cell>
          <cell r="H2158">
            <v>0</v>
          </cell>
          <cell r="J2158">
            <v>0</v>
          </cell>
        </row>
        <row r="2159">
          <cell r="D2159">
            <v>0</v>
          </cell>
          <cell r="E2159">
            <v>0</v>
          </cell>
          <cell r="H2159">
            <v>0</v>
          </cell>
          <cell r="J2159">
            <v>0</v>
          </cell>
        </row>
        <row r="2160">
          <cell r="D2160">
            <v>0</v>
          </cell>
          <cell r="E2160">
            <v>0</v>
          </cell>
          <cell r="H2160">
            <v>0</v>
          </cell>
          <cell r="J2160">
            <v>0</v>
          </cell>
        </row>
        <row r="2161">
          <cell r="D2161">
            <v>0</v>
          </cell>
          <cell r="H2161">
            <v>0</v>
          </cell>
          <cell r="J2161">
            <v>0</v>
          </cell>
        </row>
        <row r="2162">
          <cell r="C2162" t="str">
            <v>OBSERVAÇÕES:</v>
          </cell>
          <cell r="F2162" t="str">
            <v>CUSTO ATIVIDADES AUXILIARES - (F)</v>
          </cell>
          <cell r="J2162">
            <v>7.77</v>
          </cell>
        </row>
        <row r="2163">
          <cell r="F2163" t="str">
            <v>CUSTO UNITÁRIO DIRETO TOTAL</v>
          </cell>
          <cell r="J2163">
            <v>16.010000000000002</v>
          </cell>
        </row>
        <row r="2164">
          <cell r="F2164" t="str">
            <v xml:space="preserve">BONIFICAÇÃO </v>
          </cell>
          <cell r="H2164">
            <v>0</v>
          </cell>
          <cell r="J2164">
            <v>0</v>
          </cell>
        </row>
        <row r="2165">
          <cell r="F2165" t="str">
            <v>PREÇO UNITÁRIO  TOTAL</v>
          </cell>
          <cell r="J2165">
            <v>16.010000000000002</v>
          </cell>
        </row>
        <row r="2169">
          <cell r="A2169" t="str">
            <v>1 A 01 730 02</v>
          </cell>
          <cell r="C2169" t="str">
            <v>SERVIÇO:</v>
          </cell>
          <cell r="D2169" t="str">
            <v>Fabricação mourão de concreto esticador seção triangular 15cm</v>
          </cell>
          <cell r="F2169" t="str">
            <v>PRODUÇÃO DA EQUIPE - (C):</v>
          </cell>
          <cell r="J2169">
            <v>1</v>
          </cell>
          <cell r="K2169" t="str">
            <v>und</v>
          </cell>
          <cell r="M2169">
            <v>22.62</v>
          </cell>
        </row>
        <row r="2170">
          <cell r="F2170" t="str">
            <v>UNITÁRIO</v>
          </cell>
          <cell r="H2170" t="str">
            <v>C. OPERACIONAL</v>
          </cell>
        </row>
        <row r="2171">
          <cell r="C2171" t="str">
            <v>ÍTEM</v>
          </cell>
          <cell r="D2171" t="str">
            <v>E Q U I P A M E N T O</v>
          </cell>
          <cell r="E2171" t="str">
            <v>QUANT.</v>
          </cell>
          <cell r="F2171" t="str">
            <v>PROD</v>
          </cell>
          <cell r="G2171" t="str">
            <v>IMPROD</v>
          </cell>
          <cell r="H2171" t="str">
            <v>PROD</v>
          </cell>
          <cell r="I2171" t="str">
            <v>IMPROD</v>
          </cell>
          <cell r="J2171" t="str">
            <v>CUSTO HORÁRIO</v>
          </cell>
        </row>
        <row r="2172">
          <cell r="D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</row>
        <row r="2173">
          <cell r="D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</row>
        <row r="2174">
          <cell r="D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</row>
        <row r="2175">
          <cell r="D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0</v>
          </cell>
        </row>
        <row r="2176">
          <cell r="D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</row>
        <row r="2177">
          <cell r="D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</row>
        <row r="2178">
          <cell r="D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</row>
        <row r="2179">
          <cell r="F2179" t="str">
            <v>CUSTO HORÁRIO DO EQUIPAMENTO - (A)</v>
          </cell>
          <cell r="J2179">
            <v>0</v>
          </cell>
        </row>
        <row r="2180">
          <cell r="C2180" t="str">
            <v>ÍTEM</v>
          </cell>
          <cell r="D2180" t="str">
            <v>M Ã O    D E   O B R A</v>
          </cell>
          <cell r="E2180" t="str">
            <v>QUANT.</v>
          </cell>
          <cell r="F2180" t="str">
            <v>SALÁRIO HORA</v>
          </cell>
          <cell r="J2180" t="str">
            <v>CUSTO HORÁRIO</v>
          </cell>
        </row>
        <row r="2181">
          <cell r="C2181" t="str">
            <v>T501</v>
          </cell>
          <cell r="D2181" t="str">
            <v>Encarregado de turma</v>
          </cell>
          <cell r="E2181">
            <v>0.1</v>
          </cell>
          <cell r="F2181">
            <v>21.11</v>
          </cell>
          <cell r="G2181" t="e">
            <v>#N/A</v>
          </cell>
          <cell r="H2181" t="e">
            <v>#N/A</v>
          </cell>
          <cell r="I2181" t="e">
            <v>#N/A</v>
          </cell>
          <cell r="J2181">
            <v>2.11</v>
          </cell>
        </row>
        <row r="2182">
          <cell r="C2182" t="str">
            <v>T701</v>
          </cell>
          <cell r="D2182" t="str">
            <v>Servente</v>
          </cell>
          <cell r="E2182">
            <v>0.3</v>
          </cell>
          <cell r="F2182">
            <v>6.99</v>
          </cell>
          <cell r="G2182" t="e">
            <v>#N/A</v>
          </cell>
          <cell r="H2182" t="e">
            <v>#N/A</v>
          </cell>
          <cell r="I2182" t="e">
            <v>#N/A</v>
          </cell>
          <cell r="J2182">
            <v>2.09</v>
          </cell>
        </row>
        <row r="2183">
          <cell r="D2183">
            <v>0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0</v>
          </cell>
        </row>
        <row r="2184">
          <cell r="D2184">
            <v>0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0</v>
          </cell>
        </row>
        <row r="2185">
          <cell r="D2185">
            <v>0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0</v>
          </cell>
        </row>
        <row r="2186">
          <cell r="F2186" t="str">
            <v>CUSTO HORÁRIO DE MÃO DE OBRA - (B)</v>
          </cell>
          <cell r="J2186">
            <v>4.2</v>
          </cell>
        </row>
        <row r="2187">
          <cell r="F2187" t="str">
            <v>FERRAMENTAS</v>
          </cell>
          <cell r="H2187">
            <v>0.2051</v>
          </cell>
          <cell r="J2187">
            <v>0.86</v>
          </cell>
        </row>
        <row r="2188">
          <cell r="F2188" t="str">
            <v>CUSTO HORÁRIO TOTAL - (A + B)</v>
          </cell>
          <cell r="J2188">
            <v>5.0599999999999996</v>
          </cell>
        </row>
        <row r="2189">
          <cell r="F2189" t="str">
            <v>CUSTO UNITÁRIO DE EXECUÇÃO - (D)</v>
          </cell>
          <cell r="J2189">
            <v>5.0599999999999996</v>
          </cell>
        </row>
        <row r="2190">
          <cell r="C2190" t="str">
            <v>ÍTEM</v>
          </cell>
          <cell r="D2190" t="str">
            <v>M A T E R I A L</v>
          </cell>
          <cell r="E2190" t="str">
            <v>UNID</v>
          </cell>
          <cell r="F2190" t="str">
            <v>CONSUMO</v>
          </cell>
          <cell r="H2190" t="str">
            <v xml:space="preserve"> PREÇO UNITÁRIO</v>
          </cell>
          <cell r="J2190" t="str">
            <v>CUSTO UNITÁRIO</v>
          </cell>
        </row>
        <row r="2191">
          <cell r="D2191">
            <v>0</v>
          </cell>
          <cell r="E2191">
            <v>0</v>
          </cell>
          <cell r="J2191">
            <v>0</v>
          </cell>
        </row>
        <row r="2192">
          <cell r="D2192">
            <v>0</v>
          </cell>
          <cell r="J2192">
            <v>0</v>
          </cell>
        </row>
        <row r="2193">
          <cell r="D2193">
            <v>0</v>
          </cell>
          <cell r="E2193">
            <v>0</v>
          </cell>
          <cell r="J2193">
            <v>0</v>
          </cell>
        </row>
        <row r="2194">
          <cell r="D2194">
            <v>0</v>
          </cell>
          <cell r="E2194">
            <v>0</v>
          </cell>
          <cell r="J2194">
            <v>0</v>
          </cell>
        </row>
        <row r="2195">
          <cell r="D2195">
            <v>0</v>
          </cell>
          <cell r="E2195">
            <v>0</v>
          </cell>
          <cell r="J2195">
            <v>0</v>
          </cell>
        </row>
        <row r="2196">
          <cell r="F2196" t="str">
            <v>CUSTO TOTAL DE MATERIAL - (E)</v>
          </cell>
          <cell r="J2196">
            <v>0</v>
          </cell>
        </row>
        <row r="2197">
          <cell r="C2197" t="str">
            <v>CODIGO</v>
          </cell>
          <cell r="D2197" t="str">
            <v>ATIVIDADES AUXILIARES</v>
          </cell>
          <cell r="E2197" t="str">
            <v>UND</v>
          </cell>
          <cell r="F2197" t="str">
            <v>QUANTIDADE</v>
          </cell>
          <cell r="H2197" t="str">
            <v>CUSTO UNITÁRIO</v>
          </cell>
          <cell r="J2197" t="str">
            <v>CUSTO UNITÁRIO</v>
          </cell>
        </row>
        <row r="2198">
          <cell r="C2198" t="str">
            <v>1 A 01 580 02</v>
          </cell>
          <cell r="D2198" t="str">
            <v>Fornecimento, preparo e colocação formas aço CA 50</v>
          </cell>
          <cell r="E2198" t="str">
            <v>kg</v>
          </cell>
          <cell r="F2198">
            <v>1.99</v>
          </cell>
          <cell r="H2198">
            <v>5.72</v>
          </cell>
          <cell r="J2198">
            <v>11.38</v>
          </cell>
        </row>
        <row r="2199">
          <cell r="C2199" t="str">
            <v>1 A 01 423 00</v>
          </cell>
          <cell r="D2199" t="str">
            <v>Concreto fck=18MPa para pré-moldados (tubos) ( Brita produzida e areia extraída )</v>
          </cell>
          <cell r="E2199" t="str">
            <v>m³</v>
          </cell>
          <cell r="F2199">
            <v>2.4E-2</v>
          </cell>
          <cell r="H2199">
            <v>257.58999999999997</v>
          </cell>
          <cell r="J2199">
            <v>6.18</v>
          </cell>
        </row>
        <row r="2200">
          <cell r="D2200">
            <v>0</v>
          </cell>
          <cell r="E2200">
            <v>0</v>
          </cell>
          <cell r="H2200">
            <v>0</v>
          </cell>
          <cell r="J2200">
            <v>0</v>
          </cell>
        </row>
        <row r="2201">
          <cell r="D2201">
            <v>0</v>
          </cell>
          <cell r="E2201">
            <v>0</v>
          </cell>
          <cell r="H2201">
            <v>0</v>
          </cell>
          <cell r="J2201">
            <v>0</v>
          </cell>
        </row>
        <row r="2202">
          <cell r="D2202">
            <v>0</v>
          </cell>
          <cell r="H2202">
            <v>0</v>
          </cell>
          <cell r="J2202">
            <v>0</v>
          </cell>
        </row>
        <row r="2203">
          <cell r="C2203" t="str">
            <v>OBSERVAÇÕES:</v>
          </cell>
          <cell r="F2203" t="str">
            <v>CUSTO ATIVIDADES AUXILIARES - (F)</v>
          </cell>
          <cell r="J2203">
            <v>17.559999999999999</v>
          </cell>
        </row>
        <row r="2204">
          <cell r="F2204" t="str">
            <v>CUSTO UNITÁRIO DIRETO TOTAL</v>
          </cell>
          <cell r="J2204">
            <v>22.62</v>
          </cell>
        </row>
        <row r="2205">
          <cell r="F2205" t="str">
            <v xml:space="preserve">BONIFICAÇÃO </v>
          </cell>
          <cell r="H2205">
            <v>0</v>
          </cell>
          <cell r="J2205">
            <v>0</v>
          </cell>
        </row>
        <row r="2206">
          <cell r="F2206" t="str">
            <v>PREÇO UNITÁRIO  TOTAL</v>
          </cell>
          <cell r="J2206">
            <v>22.62</v>
          </cell>
        </row>
        <row r="2210">
          <cell r="A2210" t="str">
            <v>1 A 01 735 02</v>
          </cell>
          <cell r="C2210" t="str">
            <v>SERVIÇO:</v>
          </cell>
          <cell r="D2210" t="str">
            <v>Fabricação mourão de concreto suporte seção triangular 11cm</v>
          </cell>
          <cell r="F2210" t="str">
            <v>PRODUÇÃO DA EQUIPE - (C):</v>
          </cell>
          <cell r="J2210">
            <v>1</v>
          </cell>
          <cell r="K2210" t="str">
            <v>Und</v>
          </cell>
          <cell r="M2210">
            <v>20.350000000000001</v>
          </cell>
        </row>
        <row r="2211">
          <cell r="F2211" t="str">
            <v>UNITÁRIO</v>
          </cell>
          <cell r="H2211" t="str">
            <v>C. OPERACIONAL</v>
          </cell>
        </row>
        <row r="2212">
          <cell r="C2212" t="str">
            <v>ÍTEM</v>
          </cell>
          <cell r="D2212" t="str">
            <v>E Q U I P A M E N T O</v>
          </cell>
          <cell r="E2212" t="str">
            <v>QUANT.</v>
          </cell>
          <cell r="F2212" t="str">
            <v>PROD</v>
          </cell>
          <cell r="G2212" t="str">
            <v>IMPROD</v>
          </cell>
          <cell r="H2212" t="str">
            <v>PROD</v>
          </cell>
          <cell r="I2212" t="str">
            <v>IMPROD</v>
          </cell>
          <cell r="J2212" t="str">
            <v>CUSTO HORÁRIO</v>
          </cell>
        </row>
        <row r="2213">
          <cell r="D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0</v>
          </cell>
        </row>
        <row r="2214">
          <cell r="D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</row>
        <row r="2215">
          <cell r="D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0</v>
          </cell>
        </row>
        <row r="2216">
          <cell r="D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</row>
        <row r="2217">
          <cell r="D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</row>
        <row r="2218">
          <cell r="D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</row>
        <row r="2219">
          <cell r="D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0</v>
          </cell>
        </row>
        <row r="2220">
          <cell r="F2220" t="str">
            <v>CUSTO HORÁRIO DO EQUIPAMENTO - (A)</v>
          </cell>
          <cell r="J2220">
            <v>0</v>
          </cell>
        </row>
        <row r="2221">
          <cell r="C2221" t="str">
            <v>ÍTEM</v>
          </cell>
          <cell r="D2221" t="str">
            <v>M Ã O    D E   O B R A</v>
          </cell>
          <cell r="E2221" t="str">
            <v>QUANT.</v>
          </cell>
          <cell r="F2221" t="str">
            <v>SALÁRIO HORA</v>
          </cell>
          <cell r="J2221" t="str">
            <v>CUSTO HORÁRIO</v>
          </cell>
        </row>
        <row r="2222">
          <cell r="C2222" t="str">
            <v>T501</v>
          </cell>
          <cell r="D2222" t="str">
            <v>Encarregado de turma</v>
          </cell>
          <cell r="E2222">
            <v>0.1</v>
          </cell>
          <cell r="F2222">
            <v>21.11</v>
          </cell>
          <cell r="G2222" t="e">
            <v>#N/A</v>
          </cell>
          <cell r="H2222" t="e">
            <v>#N/A</v>
          </cell>
          <cell r="I2222" t="e">
            <v>#N/A</v>
          </cell>
          <cell r="J2222">
            <v>2.11</v>
          </cell>
        </row>
        <row r="2223">
          <cell r="C2223" t="str">
            <v>T701</v>
          </cell>
          <cell r="D2223" t="str">
            <v>Servente</v>
          </cell>
          <cell r="E2223">
            <v>0.2</v>
          </cell>
          <cell r="F2223">
            <v>6.99</v>
          </cell>
          <cell r="G2223" t="e">
            <v>#N/A</v>
          </cell>
          <cell r="H2223" t="e">
            <v>#N/A</v>
          </cell>
          <cell r="I2223" t="e">
            <v>#N/A</v>
          </cell>
          <cell r="J2223">
            <v>1.39</v>
          </cell>
        </row>
        <row r="2224">
          <cell r="D2224">
            <v>0</v>
          </cell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</row>
        <row r="2225">
          <cell r="D2225">
            <v>0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</row>
        <row r="2226">
          <cell r="D2226">
            <v>0</v>
          </cell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</row>
        <row r="2227">
          <cell r="F2227" t="str">
            <v>CUSTO HORÁRIO DE MÃO DE OBRA - (B)</v>
          </cell>
          <cell r="J2227">
            <v>3.5</v>
          </cell>
        </row>
        <row r="2228">
          <cell r="F2228" t="str">
            <v>FERRAMENTAS</v>
          </cell>
          <cell r="H2228">
            <v>0.2051</v>
          </cell>
          <cell r="J2228">
            <v>0.71</v>
          </cell>
        </row>
        <row r="2229">
          <cell r="F2229" t="str">
            <v>CUSTO HORÁRIO TOTAL - (A + B)</v>
          </cell>
          <cell r="J2229">
            <v>4.21</v>
          </cell>
        </row>
        <row r="2230">
          <cell r="F2230" t="str">
            <v>CUSTO UNITÁRIO DE EXECUÇÃO - (D)</v>
          </cell>
          <cell r="J2230">
            <v>4.21</v>
          </cell>
        </row>
        <row r="2231">
          <cell r="C2231" t="str">
            <v>ÍTEM</v>
          </cell>
          <cell r="D2231" t="str">
            <v>M A T E R I A L</v>
          </cell>
          <cell r="E2231" t="str">
            <v>UNID</v>
          </cell>
          <cell r="F2231" t="str">
            <v>CONSUMO</v>
          </cell>
          <cell r="H2231" t="str">
            <v xml:space="preserve"> PREÇO UNITÁRIO</v>
          </cell>
          <cell r="J2231" t="str">
            <v>CUSTO UNITÁRIO</v>
          </cell>
        </row>
        <row r="2232">
          <cell r="D2232">
            <v>0</v>
          </cell>
          <cell r="E2232">
            <v>0</v>
          </cell>
          <cell r="J2232">
            <v>0</v>
          </cell>
        </row>
        <row r="2233">
          <cell r="D2233">
            <v>0</v>
          </cell>
          <cell r="J2233">
            <v>0</v>
          </cell>
        </row>
        <row r="2234">
          <cell r="D2234">
            <v>0</v>
          </cell>
          <cell r="E2234">
            <v>0</v>
          </cell>
          <cell r="J2234">
            <v>0</v>
          </cell>
        </row>
        <row r="2235">
          <cell r="D2235">
            <v>0</v>
          </cell>
          <cell r="E2235">
            <v>0</v>
          </cell>
          <cell r="J2235">
            <v>0</v>
          </cell>
        </row>
        <row r="2236">
          <cell r="D2236">
            <v>0</v>
          </cell>
          <cell r="E2236">
            <v>0</v>
          </cell>
          <cell r="J2236">
            <v>0</v>
          </cell>
        </row>
        <row r="2237">
          <cell r="F2237" t="str">
            <v>CUSTO TOTAL DE MATERIAL - (E)</v>
          </cell>
          <cell r="J2237">
            <v>0</v>
          </cell>
        </row>
        <row r="2238">
          <cell r="C2238" t="str">
            <v>CODIGO</v>
          </cell>
          <cell r="D2238" t="str">
            <v>ATIVIDADES AUXILIARES</v>
          </cell>
          <cell r="E2238" t="str">
            <v>UND</v>
          </cell>
          <cell r="F2238" t="str">
            <v>QUANTIDADE</v>
          </cell>
          <cell r="H2238" t="str">
            <v>CUSTO UNITÁRIO</v>
          </cell>
          <cell r="J2238" t="str">
            <v>CUSTO UNITÁRIO</v>
          </cell>
        </row>
        <row r="2239">
          <cell r="C2239" t="str">
            <v>1 A 01 423 00</v>
          </cell>
          <cell r="D2239" t="str">
            <v>Concreto fck=18MPa para pré-moldados (tubos) ( Brita produzida e areia extraída )</v>
          </cell>
          <cell r="E2239" t="str">
            <v>m³</v>
          </cell>
          <cell r="F2239">
            <v>1.2699999999999999E-2</v>
          </cell>
          <cell r="H2239">
            <v>257.58999999999997</v>
          </cell>
          <cell r="J2239">
            <v>3.27</v>
          </cell>
        </row>
        <row r="2240">
          <cell r="C2240" t="str">
            <v>1 A 01 580 02</v>
          </cell>
          <cell r="D2240" t="str">
            <v>Fornecimento, preparo e colocação formas aço CA 50</v>
          </cell>
          <cell r="E2240" t="str">
            <v>kg</v>
          </cell>
          <cell r="F2240">
            <v>1.68</v>
          </cell>
          <cell r="H2240">
            <v>5.72</v>
          </cell>
          <cell r="J2240">
            <v>9.6</v>
          </cell>
        </row>
        <row r="2241">
          <cell r="C2241" t="str">
            <v>1 A 01 423 00</v>
          </cell>
          <cell r="D2241" t="str">
            <v>Concreto fck=18MPa para pré-moldados (tubos) ( Brita produzida e areia extraída )</v>
          </cell>
          <cell r="E2241" t="str">
            <v>m³</v>
          </cell>
          <cell r="F2241">
            <v>1.2699999999999999E-2</v>
          </cell>
          <cell r="H2241">
            <v>257.58999999999997</v>
          </cell>
          <cell r="J2241">
            <v>3.27</v>
          </cell>
        </row>
        <row r="2242">
          <cell r="D2242">
            <v>0</v>
          </cell>
          <cell r="E2242">
            <v>0</v>
          </cell>
          <cell r="H2242">
            <v>0</v>
          </cell>
          <cell r="J2242">
            <v>0</v>
          </cell>
        </row>
        <row r="2243">
          <cell r="D2243">
            <v>0</v>
          </cell>
          <cell r="H2243">
            <v>0</v>
          </cell>
          <cell r="J2243">
            <v>0</v>
          </cell>
        </row>
        <row r="2244">
          <cell r="C2244" t="str">
            <v>OBSERVAÇÕES:</v>
          </cell>
          <cell r="F2244" t="str">
            <v>CUSTO ATIVIDADES AUXILIARES - (F)</v>
          </cell>
          <cell r="J2244">
            <v>16.14</v>
          </cell>
        </row>
        <row r="2245">
          <cell r="F2245" t="str">
            <v>CUSTO UNITÁRIO DIRETO TOTAL</v>
          </cell>
          <cell r="J2245">
            <v>20.350000000000001</v>
          </cell>
        </row>
        <row r="2246">
          <cell r="F2246" t="str">
            <v xml:space="preserve">BONIFICAÇÃO </v>
          </cell>
          <cell r="H2246">
            <v>0</v>
          </cell>
          <cell r="J2246">
            <v>0</v>
          </cell>
        </row>
        <row r="2247">
          <cell r="F2247" t="str">
            <v>PREÇO UNITÁRIO  TOTAL</v>
          </cell>
          <cell r="J2247">
            <v>20.350000000000001</v>
          </cell>
        </row>
        <row r="2251">
          <cell r="A2251" t="str">
            <v>1 A 01 512 60</v>
          </cell>
          <cell r="C2251" t="str">
            <v>SERVIÇO:</v>
          </cell>
          <cell r="D2251" t="str">
            <v>Concreto ciclópico fck=15 MPa AC/BC/PC</v>
          </cell>
          <cell r="F2251" t="str">
            <v>PRODUÇÃO DA EQUIPE - (C):</v>
          </cell>
          <cell r="J2251">
            <v>3.5</v>
          </cell>
          <cell r="K2251" t="str">
            <v>m³</v>
          </cell>
          <cell r="M2251" t="e">
            <v>#N/A</v>
          </cell>
        </row>
        <row r="2252">
          <cell r="F2252" t="str">
            <v>UNITÁRIO</v>
          </cell>
          <cell r="H2252" t="str">
            <v>C. OPERACIONAL</v>
          </cell>
        </row>
        <row r="2253">
          <cell r="C2253" t="str">
            <v>ÍTEM</v>
          </cell>
          <cell r="D2253" t="str">
            <v>E Q U I P A M E N T O</v>
          </cell>
          <cell r="E2253" t="str">
            <v>QUANT.</v>
          </cell>
          <cell r="F2253" t="str">
            <v>PROD</v>
          </cell>
          <cell r="G2253" t="str">
            <v>IMPROD</v>
          </cell>
          <cell r="H2253" t="str">
            <v>PROD</v>
          </cell>
          <cell r="I2253" t="str">
            <v>IMPROD</v>
          </cell>
          <cell r="J2253" t="str">
            <v>CUSTO HORÁRIO</v>
          </cell>
        </row>
        <row r="2254">
          <cell r="C2254" t="str">
            <v>E307</v>
          </cell>
          <cell r="D2254" t="str">
            <v>(*) Fábric. Pré-Moldado Concreto : Servimaq :  -  tubos   D=0,2 m   M / F</v>
          </cell>
          <cell r="E2254">
            <v>1</v>
          </cell>
          <cell r="F2254">
            <v>0.4</v>
          </cell>
          <cell r="G2254">
            <v>0.6</v>
          </cell>
          <cell r="H2254">
            <v>4.8</v>
          </cell>
          <cell r="I2254">
            <v>0</v>
          </cell>
          <cell r="J2254">
            <v>1.92</v>
          </cell>
        </row>
        <row r="2255">
          <cell r="D2255">
            <v>0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</row>
        <row r="2256">
          <cell r="D2256">
            <v>0</v>
          </cell>
          <cell r="G2256">
            <v>0</v>
          </cell>
          <cell r="H2256">
            <v>0</v>
          </cell>
          <cell r="I2256">
            <v>0</v>
          </cell>
          <cell r="J2256">
            <v>0</v>
          </cell>
        </row>
        <row r="2257">
          <cell r="D2257">
            <v>0</v>
          </cell>
          <cell r="G2257">
            <v>0</v>
          </cell>
          <cell r="H2257">
            <v>0</v>
          </cell>
          <cell r="I2257">
            <v>0</v>
          </cell>
          <cell r="J2257">
            <v>0</v>
          </cell>
        </row>
        <row r="2258">
          <cell r="D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</row>
        <row r="2259">
          <cell r="D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</row>
        <row r="2260">
          <cell r="D2260">
            <v>0</v>
          </cell>
          <cell r="G2260">
            <v>0</v>
          </cell>
          <cell r="H2260">
            <v>0</v>
          </cell>
          <cell r="I2260">
            <v>0</v>
          </cell>
          <cell r="J2260">
            <v>0</v>
          </cell>
        </row>
        <row r="2261">
          <cell r="F2261" t="str">
            <v>CUSTO HORÁRIO DO EQUIPAMENTO - (A)</v>
          </cell>
          <cell r="J2261">
            <v>1.92</v>
          </cell>
        </row>
        <row r="2262">
          <cell r="C2262" t="str">
            <v>ÍTEM</v>
          </cell>
          <cell r="D2262" t="str">
            <v>M Ã O    D E   O B R A</v>
          </cell>
          <cell r="E2262" t="str">
            <v>QUANT.</v>
          </cell>
          <cell r="F2262" t="str">
            <v>SALÁRIO HORA</v>
          </cell>
          <cell r="J2262" t="str">
            <v>CUSTO HORÁRIO</v>
          </cell>
        </row>
        <row r="2263">
          <cell r="C2263" t="str">
            <v>T604</v>
          </cell>
          <cell r="D2263" t="str">
            <v>Pedreiro</v>
          </cell>
          <cell r="E2263">
            <v>0.3</v>
          </cell>
          <cell r="F2263">
            <v>9.44</v>
          </cell>
          <cell r="G2263" t="e">
            <v>#N/A</v>
          </cell>
          <cell r="H2263" t="e">
            <v>#N/A</v>
          </cell>
          <cell r="I2263" t="e">
            <v>#N/A</v>
          </cell>
          <cell r="J2263">
            <v>2.83</v>
          </cell>
        </row>
        <row r="2264">
          <cell r="C2264" t="str">
            <v>T701</v>
          </cell>
          <cell r="D2264" t="str">
            <v>Servente</v>
          </cell>
          <cell r="E2264">
            <v>4</v>
          </cell>
          <cell r="F2264">
            <v>6.99</v>
          </cell>
          <cell r="G2264" t="e">
            <v>#N/A</v>
          </cell>
          <cell r="H2264" t="e">
            <v>#N/A</v>
          </cell>
          <cell r="I2264" t="e">
            <v>#N/A</v>
          </cell>
          <cell r="J2264">
            <v>27.96</v>
          </cell>
        </row>
        <row r="2265">
          <cell r="D2265">
            <v>0</v>
          </cell>
          <cell r="F2265">
            <v>0</v>
          </cell>
          <cell r="G2265">
            <v>0</v>
          </cell>
          <cell r="H2265">
            <v>0</v>
          </cell>
          <cell r="I2265">
            <v>0</v>
          </cell>
          <cell r="J2265">
            <v>0</v>
          </cell>
        </row>
        <row r="2266">
          <cell r="D2266">
            <v>0</v>
          </cell>
          <cell r="F2266">
            <v>0</v>
          </cell>
          <cell r="G2266">
            <v>0</v>
          </cell>
          <cell r="H2266">
            <v>0</v>
          </cell>
          <cell r="I2266">
            <v>0</v>
          </cell>
          <cell r="J2266">
            <v>0</v>
          </cell>
        </row>
        <row r="2267">
          <cell r="D2267">
            <v>0</v>
          </cell>
          <cell r="F2267">
            <v>0</v>
          </cell>
          <cell r="G2267">
            <v>0</v>
          </cell>
          <cell r="H2267">
            <v>0</v>
          </cell>
          <cell r="I2267">
            <v>0</v>
          </cell>
          <cell r="J2267">
            <v>0</v>
          </cell>
        </row>
        <row r="2268">
          <cell r="F2268" t="str">
            <v>CUSTO HORÁRIO DE MÃO DE OBRA - (B)</v>
          </cell>
          <cell r="J2268">
            <v>30.79</v>
          </cell>
        </row>
        <row r="2269">
          <cell r="F2269" t="str">
            <v>FERRAMENTAS</v>
          </cell>
          <cell r="H2269">
            <v>0.2051</v>
          </cell>
          <cell r="J2269">
            <v>6.31</v>
          </cell>
        </row>
        <row r="2270">
          <cell r="F2270" t="str">
            <v>CUSTO HORÁRIO TOTAL - (A + B)</v>
          </cell>
          <cell r="J2270">
            <v>39.020000000000003</v>
          </cell>
        </row>
        <row r="2271">
          <cell r="F2271" t="str">
            <v>CUSTO UNITÁRIO DE EXECUÇÃO - (D)</v>
          </cell>
          <cell r="J2271">
            <v>11.14</v>
          </cell>
        </row>
        <row r="2272">
          <cell r="C2272" t="str">
            <v>ÍTEM</v>
          </cell>
          <cell r="D2272" t="str">
            <v>M A T E R I A L</v>
          </cell>
          <cell r="E2272" t="str">
            <v>UNID</v>
          </cell>
          <cell r="F2272" t="str">
            <v>CONSUMO</v>
          </cell>
          <cell r="H2272" t="str">
            <v xml:space="preserve"> PREÇO UNITÁRIO</v>
          </cell>
          <cell r="J2272" t="str">
            <v>CUSTO UNITÁRIO</v>
          </cell>
        </row>
        <row r="2273">
          <cell r="D2273">
            <v>0</v>
          </cell>
          <cell r="E2273">
            <v>0</v>
          </cell>
          <cell r="J2273">
            <v>0</v>
          </cell>
        </row>
        <row r="2274">
          <cell r="D2274">
            <v>0</v>
          </cell>
          <cell r="J2274">
            <v>0</v>
          </cell>
        </row>
        <row r="2275">
          <cell r="D2275">
            <v>0</v>
          </cell>
          <cell r="E2275">
            <v>0</v>
          </cell>
          <cell r="J2275">
            <v>0</v>
          </cell>
        </row>
        <row r="2276">
          <cell r="D2276">
            <v>0</v>
          </cell>
          <cell r="E2276">
            <v>0</v>
          </cell>
          <cell r="J2276">
            <v>0</v>
          </cell>
        </row>
        <row r="2277">
          <cell r="D2277">
            <v>0</v>
          </cell>
          <cell r="E2277">
            <v>0</v>
          </cell>
          <cell r="J2277">
            <v>0</v>
          </cell>
        </row>
        <row r="2278">
          <cell r="F2278" t="str">
            <v>CUSTO TOTAL DE MATERIAL - (E)</v>
          </cell>
          <cell r="J2278">
            <v>0</v>
          </cell>
        </row>
        <row r="2279">
          <cell r="C2279" t="str">
            <v>CODIGO</v>
          </cell>
          <cell r="D2279" t="str">
            <v>ATIVIDADES AUXILIARES</v>
          </cell>
          <cell r="E2279" t="str">
            <v>UND</v>
          </cell>
          <cell r="F2279" t="str">
            <v>QUANTIDADE</v>
          </cell>
          <cell r="H2279" t="str">
            <v>CUSTO UNITÁRIO</v>
          </cell>
          <cell r="J2279" t="str">
            <v>CUSTO UNITÁRIO</v>
          </cell>
        </row>
        <row r="2280">
          <cell r="C2280" t="str">
            <v>1 A 01 155 51</v>
          </cell>
          <cell r="D2280" t="str">
            <v>Rachão e pedra-de-mão produzidos - (construção e restauração).</v>
          </cell>
          <cell r="E2280" t="str">
            <v>m³</v>
          </cell>
          <cell r="F2280">
            <v>0.34499999999999997</v>
          </cell>
          <cell r="H2280">
            <v>65</v>
          </cell>
          <cell r="J2280">
            <v>22.42</v>
          </cell>
          <cell r="M2280">
            <v>3.0200000000000001E-2</v>
          </cell>
        </row>
        <row r="2281">
          <cell r="C2281" t="str">
            <v>1 A 01 412 51</v>
          </cell>
          <cell r="D2281" t="str">
            <v>Concreto fck=12 MPa controle razoável uso geral confecção e lançamento AC/BC</v>
          </cell>
          <cell r="E2281" t="str">
            <v>m³</v>
          </cell>
          <cell r="F2281">
            <v>0.7</v>
          </cell>
          <cell r="H2281" t="e">
            <v>#N/A</v>
          </cell>
          <cell r="J2281" t="e">
            <v>#N/A</v>
          </cell>
        </row>
        <row r="2282">
          <cell r="D2282">
            <v>0</v>
          </cell>
          <cell r="E2282">
            <v>0</v>
          </cell>
          <cell r="F2282" t="str">
            <v>0,70,7</v>
          </cell>
          <cell r="H2282">
            <v>0</v>
          </cell>
          <cell r="J2282">
            <v>0</v>
          </cell>
        </row>
        <row r="2283">
          <cell r="D2283">
            <v>0</v>
          </cell>
          <cell r="E2283">
            <v>0</v>
          </cell>
          <cell r="H2283">
            <v>0</v>
          </cell>
          <cell r="J2283">
            <v>0</v>
          </cell>
        </row>
        <row r="2284">
          <cell r="D2284">
            <v>0</v>
          </cell>
          <cell r="H2284">
            <v>0</v>
          </cell>
          <cell r="J2284">
            <v>0</v>
          </cell>
        </row>
        <row r="2285">
          <cell r="C2285" t="str">
            <v>OBSERVAÇÕES:</v>
          </cell>
          <cell r="F2285" t="str">
            <v>CUSTO ATIVIDADES AUXILIARES - (F)</v>
          </cell>
          <cell r="J2285" t="e">
            <v>#N/A</v>
          </cell>
        </row>
        <row r="2286">
          <cell r="F2286" t="str">
            <v>CUSTO UNITÁRIO DIRETO TOTAL</v>
          </cell>
          <cell r="J2286" t="e">
            <v>#N/A</v>
          </cell>
        </row>
        <row r="2287">
          <cell r="F2287" t="str">
            <v xml:space="preserve">BONIFICAÇÃO </v>
          </cell>
          <cell r="H2287">
            <v>0</v>
          </cell>
          <cell r="J2287" t="e">
            <v>#N/A</v>
          </cell>
        </row>
        <row r="2288">
          <cell r="F2288" t="str">
            <v>PREÇO UNITÁRIO  TOTAL</v>
          </cell>
          <cell r="J2288" t="e">
            <v>#N/A</v>
          </cell>
        </row>
        <row r="2289">
          <cell r="C2289" t="str">
            <v>E312</v>
          </cell>
          <cell r="D2289" t="str">
            <v>Fábric. Pré-Moldado Concreto : Servimaq : - tubos D=1,0 m M / F</v>
          </cell>
          <cell r="E2289">
            <v>1</v>
          </cell>
          <cell r="F2289">
            <v>0.4</v>
          </cell>
          <cell r="G2289">
            <v>0.6</v>
          </cell>
          <cell r="H2289">
            <v>7.85</v>
          </cell>
          <cell r="I2289">
            <v>0</v>
          </cell>
          <cell r="J2289">
            <v>3.14</v>
          </cell>
        </row>
        <row r="2290">
          <cell r="D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</row>
        <row r="2291">
          <cell r="D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0</v>
          </cell>
        </row>
        <row r="2292">
          <cell r="D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</row>
        <row r="2293">
          <cell r="D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</row>
        <row r="2294">
          <cell r="F2294" t="str">
            <v>CUSTO HORÁRIO DO EQUIPAMENTO - (A)</v>
          </cell>
          <cell r="J2294">
            <v>3.14</v>
          </cell>
        </row>
        <row r="2295">
          <cell r="C2295" t="str">
            <v>ÍTEM</v>
          </cell>
          <cell r="D2295" t="str">
            <v>M Ã O    D E   O B R A</v>
          </cell>
          <cell r="E2295" t="str">
            <v>QUANT.</v>
          </cell>
          <cell r="F2295" t="str">
            <v>SALÁRIO HORA</v>
          </cell>
          <cell r="J2295" t="str">
            <v>CUSTO HORÁRIO</v>
          </cell>
        </row>
        <row r="2296">
          <cell r="C2296" t="str">
            <v>T501</v>
          </cell>
          <cell r="D2296" t="str">
            <v>Encarregado de turma</v>
          </cell>
          <cell r="E2296">
            <v>0.25</v>
          </cell>
          <cell r="F2296">
            <v>21.11</v>
          </cell>
          <cell r="G2296" t="e">
            <v>#N/A</v>
          </cell>
          <cell r="H2296" t="e">
            <v>#N/A</v>
          </cell>
          <cell r="I2296" t="e">
            <v>#N/A</v>
          </cell>
          <cell r="J2296">
            <v>5.27</v>
          </cell>
        </row>
        <row r="2297">
          <cell r="C2297" t="str">
            <v>T701</v>
          </cell>
          <cell r="D2297" t="str">
            <v>Servente</v>
          </cell>
          <cell r="E2297">
            <v>1.5</v>
          </cell>
          <cell r="F2297">
            <v>6.99</v>
          </cell>
          <cell r="G2297" t="e">
            <v>#N/A</v>
          </cell>
          <cell r="H2297" t="e">
            <v>#N/A</v>
          </cell>
          <cell r="I2297" t="e">
            <v>#N/A</v>
          </cell>
          <cell r="J2297">
            <v>10.48</v>
          </cell>
        </row>
        <row r="2298">
          <cell r="D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0</v>
          </cell>
        </row>
        <row r="2299">
          <cell r="D2299">
            <v>0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0</v>
          </cell>
        </row>
        <row r="2300">
          <cell r="D2300">
            <v>0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0</v>
          </cell>
        </row>
        <row r="2301">
          <cell r="F2301" t="str">
            <v>CUSTO HORÁRIO DE MÃO DE OBRA - (B)</v>
          </cell>
          <cell r="J2301">
            <v>15.75</v>
          </cell>
        </row>
        <row r="2302">
          <cell r="F2302" t="str">
            <v>FERRAMENTAS</v>
          </cell>
          <cell r="H2302">
            <v>0.05</v>
          </cell>
          <cell r="J2302">
            <v>0.78</v>
          </cell>
        </row>
        <row r="2303">
          <cell r="F2303" t="str">
            <v>CUSTO HORÁRIO TOTAL - (A + B)</v>
          </cell>
          <cell r="J2303">
            <v>19.670000000000002</v>
          </cell>
        </row>
        <row r="2304">
          <cell r="F2304" t="str">
            <v>CUSTO UNITÁRIO DE EXECUÇÃO - (D)</v>
          </cell>
          <cell r="J2304" t="e">
            <v>#N/A</v>
          </cell>
        </row>
        <row r="2305">
          <cell r="C2305" t="str">
            <v>ÍTEM</v>
          </cell>
          <cell r="D2305" t="str">
            <v>M A T E R I A L</v>
          </cell>
          <cell r="E2305" t="str">
            <v>UNID</v>
          </cell>
          <cell r="F2305" t="str">
            <v>CONSUMO</v>
          </cell>
          <cell r="H2305" t="str">
            <v xml:space="preserve"> PREÇO UNITÁRIO</v>
          </cell>
          <cell r="J2305" t="str">
            <v>CUSTO UNITÁRIO</v>
          </cell>
        </row>
        <row r="2306">
          <cell r="D2306">
            <v>0</v>
          </cell>
          <cell r="E2306">
            <v>0</v>
          </cell>
          <cell r="H2306">
            <v>0</v>
          </cell>
          <cell r="I2306">
            <v>0</v>
          </cell>
          <cell r="J2306">
            <v>0</v>
          </cell>
        </row>
        <row r="2307">
          <cell r="D2307">
            <v>0</v>
          </cell>
          <cell r="E2307">
            <v>0</v>
          </cell>
          <cell r="H2307">
            <v>0</v>
          </cell>
          <cell r="I2307">
            <v>0</v>
          </cell>
          <cell r="J2307">
            <v>0</v>
          </cell>
        </row>
        <row r="2308">
          <cell r="D2308">
            <v>0</v>
          </cell>
          <cell r="E2308">
            <v>0</v>
          </cell>
          <cell r="H2308">
            <v>0</v>
          </cell>
          <cell r="I2308">
            <v>0</v>
          </cell>
          <cell r="J2308">
            <v>0</v>
          </cell>
        </row>
        <row r="2309">
          <cell r="D2309">
            <v>0</v>
          </cell>
          <cell r="E2309">
            <v>0</v>
          </cell>
          <cell r="H2309">
            <v>0</v>
          </cell>
          <cell r="I2309">
            <v>0</v>
          </cell>
          <cell r="J2309">
            <v>0</v>
          </cell>
        </row>
        <row r="2310">
          <cell r="D2310">
            <v>0</v>
          </cell>
          <cell r="E2310">
            <v>0</v>
          </cell>
          <cell r="H2310">
            <v>0</v>
          </cell>
          <cell r="I2310">
            <v>0</v>
          </cell>
          <cell r="J2310">
            <v>0</v>
          </cell>
        </row>
        <row r="2311">
          <cell r="F2311" t="str">
            <v>CUSTO TOTAL DE MATERIAL - (E)</v>
          </cell>
          <cell r="J2311">
            <v>0</v>
          </cell>
        </row>
        <row r="2312">
          <cell r="C2312" t="str">
            <v>CODIGO</v>
          </cell>
          <cell r="D2312" t="str">
            <v>ATIVIDADES AUXILIARES</v>
          </cell>
          <cell r="E2312" t="str">
            <v>UND</v>
          </cell>
          <cell r="F2312" t="str">
            <v>QUANTIDADE</v>
          </cell>
          <cell r="H2312" t="str">
            <v>CUSTO UNITÁRIO</v>
          </cell>
          <cell r="J2312" t="str">
            <v>CUSTO UNITÁRIO</v>
          </cell>
        </row>
        <row r="2313">
          <cell r="C2313" t="str">
            <v>1 A 01 580 01</v>
          </cell>
          <cell r="D2313" t="str">
            <v>Fornecimento, preparo e colocação formas aço CA 60</v>
          </cell>
          <cell r="E2313" t="str">
            <v>kg</v>
          </cell>
          <cell r="F2313">
            <v>31</v>
          </cell>
          <cell r="H2313">
            <v>5.55</v>
          </cell>
          <cell r="J2313">
            <v>172.05</v>
          </cell>
        </row>
        <row r="2314">
          <cell r="C2314" t="str">
            <v>1 A 01 423 50</v>
          </cell>
          <cell r="D2314" t="str">
            <v>Concreto fck=18MPa para pré-moldados (Tubos) AC/BC/TC</v>
          </cell>
          <cell r="E2314" t="str">
            <v>m³</v>
          </cell>
          <cell r="F2314">
            <v>0.42220000000000002</v>
          </cell>
          <cell r="H2314" t="e">
            <v>#N/A</v>
          </cell>
          <cell r="J2314" t="e">
            <v>#N/A</v>
          </cell>
        </row>
        <row r="2315">
          <cell r="D2315">
            <v>0</v>
          </cell>
          <cell r="E2315">
            <v>0</v>
          </cell>
          <cell r="H2315">
            <v>0</v>
          </cell>
          <cell r="J2315">
            <v>0</v>
          </cell>
        </row>
        <row r="2316">
          <cell r="D2316">
            <v>0</v>
          </cell>
          <cell r="E2316">
            <v>0</v>
          </cell>
          <cell r="H2316">
            <v>0</v>
          </cell>
          <cell r="J2316">
            <v>0</v>
          </cell>
        </row>
        <row r="2317">
          <cell r="D2317">
            <v>0</v>
          </cell>
          <cell r="H2317">
            <v>0</v>
          </cell>
          <cell r="J2317">
            <v>0</v>
          </cell>
        </row>
        <row r="2318">
          <cell r="C2318" t="str">
            <v>OBSERVAÇÕES:</v>
          </cell>
          <cell r="F2318" t="str">
            <v>CUSTO ATIVIDADES AUXILIARES - (F)</v>
          </cell>
          <cell r="J2318" t="e">
            <v>#N/A</v>
          </cell>
        </row>
        <row r="2319">
          <cell r="F2319" t="str">
            <v>CUSTO UNITÁRIO DIRETO TOTAL</v>
          </cell>
          <cell r="J2319" t="e">
            <v>#N/A</v>
          </cell>
        </row>
        <row r="2320">
          <cell r="F2320" t="str">
            <v xml:space="preserve">BONIFICAÇÃO </v>
          </cell>
          <cell r="H2320">
            <v>0</v>
          </cell>
          <cell r="J2320" t="e">
            <v>#N/A</v>
          </cell>
        </row>
        <row r="2321">
          <cell r="F2321" t="str">
            <v>PREÇO UNITÁRIO  TOTAL</v>
          </cell>
          <cell r="J2321" t="e">
            <v>#N/A</v>
          </cell>
        </row>
        <row r="2325">
          <cell r="A2325" t="str">
            <v>1 A 01 780 01</v>
          </cell>
          <cell r="C2325" t="str">
            <v>SERVIÇO:</v>
          </cell>
          <cell r="D2325" t="str">
            <v>Obtenção de grama para replantio</v>
          </cell>
          <cell r="F2325" t="str">
            <v>PRODUÇÃO DA EQUIPE - (C):</v>
          </cell>
          <cell r="J2325">
            <v>126</v>
          </cell>
          <cell r="K2325" t="str">
            <v>M²</v>
          </cell>
          <cell r="M2325">
            <v>1.38</v>
          </cell>
        </row>
        <row r="2326">
          <cell r="F2326" t="str">
            <v>UNITÁRIO</v>
          </cell>
          <cell r="H2326" t="str">
            <v>C. OPERACIONAL</v>
          </cell>
        </row>
        <row r="2327">
          <cell r="C2327" t="str">
            <v>ÍTEM</v>
          </cell>
          <cell r="D2327" t="str">
            <v>E Q U I P A M E N T O</v>
          </cell>
          <cell r="E2327" t="str">
            <v>QUANT.</v>
          </cell>
          <cell r="F2327" t="str">
            <v>PROD</v>
          </cell>
          <cell r="G2327" t="str">
            <v>IMPROD</v>
          </cell>
          <cell r="H2327" t="str">
            <v>PROD</v>
          </cell>
          <cell r="I2327" t="str">
            <v>IMPROD</v>
          </cell>
          <cell r="J2327" t="str">
            <v>CUSTO HORÁRIO</v>
          </cell>
        </row>
        <row r="2328">
          <cell r="C2328" t="str">
            <v>E007</v>
          </cell>
          <cell r="D2328" t="str">
            <v>Trator Agrícola : Massey Ferguson : MF 292/4 -</v>
          </cell>
          <cell r="E2328">
            <v>1</v>
          </cell>
          <cell r="F2328">
            <v>1</v>
          </cell>
          <cell r="G2328">
            <v>0</v>
          </cell>
          <cell r="H2328">
            <v>64.25</v>
          </cell>
          <cell r="I2328">
            <v>17.27</v>
          </cell>
          <cell r="J2328">
            <v>64.25</v>
          </cell>
        </row>
        <row r="2329">
          <cell r="D2329">
            <v>0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</row>
        <row r="2330">
          <cell r="D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</row>
        <row r="2331">
          <cell r="D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0</v>
          </cell>
        </row>
        <row r="2332">
          <cell r="D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0</v>
          </cell>
        </row>
        <row r="2333">
          <cell r="D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0</v>
          </cell>
        </row>
        <row r="2334">
          <cell r="D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</row>
        <row r="2335">
          <cell r="F2335" t="str">
            <v>CUSTO HORÁRIO DO EQUIPAMENTO - (A)</v>
          </cell>
          <cell r="J2335">
            <v>64.25</v>
          </cell>
        </row>
        <row r="2336">
          <cell r="C2336" t="str">
            <v>ÍTEM</v>
          </cell>
          <cell r="D2336" t="str">
            <v>M Ã O    D E   O B R A</v>
          </cell>
          <cell r="E2336" t="str">
            <v>QUANT.</v>
          </cell>
          <cell r="F2336" t="str">
            <v>SALÁRIO HORA</v>
          </cell>
          <cell r="J2336" t="str">
            <v>CUSTO HORÁRIO</v>
          </cell>
        </row>
        <row r="2337">
          <cell r="C2337" t="str">
            <v>T501</v>
          </cell>
          <cell r="D2337" t="str">
            <v>Encarregado de turma</v>
          </cell>
          <cell r="E2337">
            <v>1</v>
          </cell>
          <cell r="F2337">
            <v>21.11</v>
          </cell>
          <cell r="G2337" t="e">
            <v>#N/A</v>
          </cell>
          <cell r="H2337" t="e">
            <v>#N/A</v>
          </cell>
          <cell r="I2337" t="e">
            <v>#N/A</v>
          </cell>
          <cell r="J2337">
            <v>21.11</v>
          </cell>
        </row>
        <row r="2338">
          <cell r="C2338" t="str">
            <v>T701</v>
          </cell>
          <cell r="D2338" t="str">
            <v>Servente</v>
          </cell>
          <cell r="E2338">
            <v>10</v>
          </cell>
          <cell r="F2338">
            <v>6.99</v>
          </cell>
          <cell r="G2338" t="e">
            <v>#N/A</v>
          </cell>
          <cell r="H2338" t="e">
            <v>#N/A</v>
          </cell>
          <cell r="I2338" t="e">
            <v>#N/A</v>
          </cell>
          <cell r="J2338">
            <v>69.900000000000006</v>
          </cell>
        </row>
        <row r="2339">
          <cell r="D2339">
            <v>0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0</v>
          </cell>
        </row>
        <row r="2340">
          <cell r="D2340">
            <v>0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0</v>
          </cell>
        </row>
        <row r="2341">
          <cell r="D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</row>
        <row r="2342">
          <cell r="F2342" t="str">
            <v>CUSTO HORÁRIO DE MÃO DE OBRA - (B)</v>
          </cell>
          <cell r="J2342">
            <v>91.01</v>
          </cell>
        </row>
        <row r="2343">
          <cell r="F2343" t="str">
            <v>FERRAMENTAS</v>
          </cell>
          <cell r="H2343">
            <v>0.2051</v>
          </cell>
          <cell r="J2343">
            <v>18.66</v>
          </cell>
        </row>
        <row r="2344">
          <cell r="F2344" t="str">
            <v>CUSTO HORÁRIO TOTAL - (A + B)</v>
          </cell>
          <cell r="J2344">
            <v>173.92</v>
          </cell>
        </row>
        <row r="2345">
          <cell r="F2345" t="str">
            <v>CUSTO UNITÁRIO DE EXECUÇÃO - (D)</v>
          </cell>
          <cell r="J2345">
            <v>1.38</v>
          </cell>
        </row>
        <row r="2346">
          <cell r="C2346" t="str">
            <v>ÍTEM</v>
          </cell>
          <cell r="D2346" t="str">
            <v>M A T E R I A L</v>
          </cell>
          <cell r="E2346" t="str">
            <v>UNID</v>
          </cell>
          <cell r="F2346" t="str">
            <v>CONSUMO</v>
          </cell>
          <cell r="H2346" t="str">
            <v xml:space="preserve"> PREÇO UNITÁRIO</v>
          </cell>
          <cell r="J2346" t="str">
            <v>CUSTO UNITÁRIO</v>
          </cell>
        </row>
        <row r="2347">
          <cell r="D2347">
            <v>0</v>
          </cell>
          <cell r="E2347">
            <v>0</v>
          </cell>
          <cell r="H2347">
            <v>0</v>
          </cell>
          <cell r="I2347">
            <v>0</v>
          </cell>
        </row>
        <row r="2348">
          <cell r="D2348">
            <v>0</v>
          </cell>
          <cell r="E2348">
            <v>0</v>
          </cell>
          <cell r="J2348">
            <v>0</v>
          </cell>
        </row>
        <row r="2349">
          <cell r="D2349">
            <v>0</v>
          </cell>
          <cell r="E2349">
            <v>0</v>
          </cell>
          <cell r="J2349">
            <v>0</v>
          </cell>
        </row>
        <row r="2350">
          <cell r="D2350">
            <v>0</v>
          </cell>
          <cell r="E2350">
            <v>0</v>
          </cell>
          <cell r="J2350">
            <v>0</v>
          </cell>
        </row>
        <row r="2351">
          <cell r="D2351">
            <v>0</v>
          </cell>
          <cell r="E2351">
            <v>0</v>
          </cell>
          <cell r="J2351">
            <v>0</v>
          </cell>
        </row>
        <row r="2352">
          <cell r="F2352" t="str">
            <v>CUSTO TOTAL DE MATERIAL - (E)</v>
          </cell>
          <cell r="J2352">
            <v>0</v>
          </cell>
        </row>
        <row r="2353">
          <cell r="C2353" t="str">
            <v>CODIGO</v>
          </cell>
          <cell r="D2353" t="str">
            <v>ATIVIDADES AUXILIARES</v>
          </cell>
          <cell r="E2353" t="str">
            <v>UND</v>
          </cell>
          <cell r="F2353" t="str">
            <v>QUANTIDADE</v>
          </cell>
          <cell r="H2353" t="str">
            <v>CUSTO UNITÁRIO</v>
          </cell>
          <cell r="J2353" t="str">
            <v>CUSTO UNITÁRIO</v>
          </cell>
        </row>
        <row r="2354">
          <cell r="D2354">
            <v>0</v>
          </cell>
          <cell r="E2354">
            <v>0</v>
          </cell>
          <cell r="H2354">
            <v>0</v>
          </cell>
          <cell r="J2354">
            <v>0</v>
          </cell>
        </row>
        <row r="2355">
          <cell r="D2355">
            <v>0</v>
          </cell>
          <cell r="E2355">
            <v>0</v>
          </cell>
          <cell r="H2355">
            <v>0</v>
          </cell>
          <cell r="J2355">
            <v>0</v>
          </cell>
        </row>
        <row r="2356">
          <cell r="D2356">
            <v>0</v>
          </cell>
          <cell r="E2356">
            <v>0</v>
          </cell>
          <cell r="H2356">
            <v>0</v>
          </cell>
          <cell r="J2356">
            <v>0</v>
          </cell>
        </row>
        <row r="2357">
          <cell r="D2357">
            <v>0</v>
          </cell>
          <cell r="E2357">
            <v>0</v>
          </cell>
          <cell r="H2357">
            <v>0</v>
          </cell>
          <cell r="J2357">
            <v>0</v>
          </cell>
        </row>
        <row r="2358">
          <cell r="D2358">
            <v>0</v>
          </cell>
          <cell r="H2358">
            <v>0</v>
          </cell>
          <cell r="J2358">
            <v>0</v>
          </cell>
        </row>
        <row r="2359">
          <cell r="C2359" t="str">
            <v>OBSERVAÇÕES:</v>
          </cell>
          <cell r="F2359" t="str">
            <v>CUSTO ATIVIDADES AUXILIARES - (F)</v>
          </cell>
          <cell r="J2359">
            <v>0</v>
          </cell>
        </row>
        <row r="2360">
          <cell r="F2360" t="str">
            <v>CUSTO UNITÁRIO DIRETO TOTAL</v>
          </cell>
          <cell r="J2360">
            <v>1.38</v>
          </cell>
        </row>
        <row r="2361">
          <cell r="F2361" t="str">
            <v xml:space="preserve">BONIFICAÇÃO </v>
          </cell>
          <cell r="H2361">
            <v>0</v>
          </cell>
          <cell r="J2361">
            <v>0</v>
          </cell>
        </row>
        <row r="2362">
          <cell r="F2362" t="str">
            <v>PREÇO UNITÁRIO  TOTAL</v>
          </cell>
          <cell r="J2362">
            <v>1.38</v>
          </cell>
        </row>
        <row r="2366">
          <cell r="A2366" t="str">
            <v>1 A 01 790 01</v>
          </cell>
          <cell r="C2366" t="str">
            <v>SERVIÇO:</v>
          </cell>
          <cell r="D2366" t="str">
            <v>Guia de madeira - 2,5 x 7,0 cm</v>
          </cell>
          <cell r="F2366" t="str">
            <v>PRODUÇÃO DA EQUIPE - (C):</v>
          </cell>
          <cell r="J2366">
            <v>100</v>
          </cell>
          <cell r="K2366" t="str">
            <v>m</v>
          </cell>
          <cell r="M2366">
            <v>5.61</v>
          </cell>
        </row>
        <row r="2367">
          <cell r="F2367" t="str">
            <v>UNITÁRIO</v>
          </cell>
          <cell r="H2367" t="str">
            <v>C. OPERACIONAL</v>
          </cell>
        </row>
        <row r="2368">
          <cell r="C2368" t="str">
            <v>ÍTEM</v>
          </cell>
          <cell r="D2368" t="str">
            <v>E Q U I P A M E N T O</v>
          </cell>
          <cell r="E2368" t="str">
            <v>QUANT.</v>
          </cell>
          <cell r="F2368" t="str">
            <v>PROD</v>
          </cell>
          <cell r="G2368" t="str">
            <v>IMPROD</v>
          </cell>
          <cell r="H2368" t="str">
            <v>PROD</v>
          </cell>
          <cell r="I2368" t="str">
            <v>IMPROD</v>
          </cell>
          <cell r="J2368" t="str">
            <v>CUSTO HORÁRIO</v>
          </cell>
        </row>
        <row r="2369">
          <cell r="C2369" t="str">
            <v>E509</v>
          </cell>
          <cell r="D2369" t="str">
            <v>Grupo Gerador : Heimer : GEHMI-40 - 32,0  KVA</v>
          </cell>
          <cell r="E2369">
            <v>1</v>
          </cell>
          <cell r="F2369">
            <v>1</v>
          </cell>
          <cell r="G2369">
            <v>0</v>
          </cell>
          <cell r="H2369">
            <v>32.17</v>
          </cell>
          <cell r="I2369">
            <v>17.27</v>
          </cell>
          <cell r="J2369">
            <v>32.17</v>
          </cell>
        </row>
        <row r="2370">
          <cell r="C2370" t="str">
            <v>E904</v>
          </cell>
          <cell r="D2370" t="str">
            <v>Máquina de Bancada - serra circular de 12" (4 kW)</v>
          </cell>
          <cell r="E2370">
            <v>1</v>
          </cell>
          <cell r="F2370">
            <v>1</v>
          </cell>
          <cell r="G2370">
            <v>0</v>
          </cell>
          <cell r="H2370">
            <v>1.97</v>
          </cell>
          <cell r="I2370">
            <v>0</v>
          </cell>
          <cell r="J2370">
            <v>1.97</v>
          </cell>
        </row>
        <row r="2371">
          <cell r="D2371">
            <v>0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</row>
        <row r="2372">
          <cell r="D2372">
            <v>0</v>
          </cell>
          <cell r="G2372">
            <v>0</v>
          </cell>
          <cell r="H2372">
            <v>0</v>
          </cell>
          <cell r="I2372">
            <v>0</v>
          </cell>
          <cell r="J2372">
            <v>0</v>
          </cell>
        </row>
        <row r="2373">
          <cell r="D2373">
            <v>0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</row>
        <row r="2374">
          <cell r="D2374">
            <v>0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</row>
        <row r="2375">
          <cell r="D2375">
            <v>0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</row>
        <row r="2376">
          <cell r="F2376" t="str">
            <v>CUSTO HORÁRIO DO EQUIPAMENTO - (A)</v>
          </cell>
          <cell r="J2376">
            <v>34.14</v>
          </cell>
        </row>
        <row r="2377">
          <cell r="C2377" t="str">
            <v>ÍTEM</v>
          </cell>
          <cell r="D2377" t="str">
            <v>M Ã O    D E   O B R A</v>
          </cell>
          <cell r="E2377" t="str">
            <v>QUANT.</v>
          </cell>
          <cell r="F2377" t="str">
            <v>SALÁRIO HORA</v>
          </cell>
          <cell r="J2377" t="str">
            <v>CUSTO HORÁRIO</v>
          </cell>
        </row>
        <row r="2378">
          <cell r="C2378" t="str">
            <v>T603</v>
          </cell>
          <cell r="D2378" t="str">
            <v>Carpinteiro</v>
          </cell>
          <cell r="E2378">
            <v>0.5</v>
          </cell>
          <cell r="F2378">
            <v>9.44</v>
          </cell>
          <cell r="G2378" t="e">
            <v>#N/A</v>
          </cell>
          <cell r="H2378" t="e">
            <v>#N/A</v>
          </cell>
          <cell r="I2378" t="e">
            <v>#N/A</v>
          </cell>
          <cell r="J2378">
            <v>4.72</v>
          </cell>
        </row>
        <row r="2379">
          <cell r="C2379" t="str">
            <v>T701</v>
          </cell>
          <cell r="D2379" t="str">
            <v>Servente</v>
          </cell>
          <cell r="E2379">
            <v>0.5</v>
          </cell>
          <cell r="F2379">
            <v>6.99</v>
          </cell>
          <cell r="G2379" t="e">
            <v>#N/A</v>
          </cell>
          <cell r="H2379" t="e">
            <v>#N/A</v>
          </cell>
          <cell r="I2379" t="e">
            <v>#N/A</v>
          </cell>
          <cell r="J2379">
            <v>3.49</v>
          </cell>
        </row>
        <row r="2380">
          <cell r="D2380">
            <v>0</v>
          </cell>
          <cell r="F2380">
            <v>0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</row>
        <row r="2381">
          <cell r="D2381">
            <v>0</v>
          </cell>
          <cell r="F2381">
            <v>0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</row>
        <row r="2382">
          <cell r="D2382">
            <v>0</v>
          </cell>
          <cell r="F2382">
            <v>0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</row>
        <row r="2383">
          <cell r="F2383" t="str">
            <v>CUSTO HORÁRIO DE MÃO DE OBRA - (B)</v>
          </cell>
          <cell r="J2383">
            <v>8.2100000000000009</v>
          </cell>
        </row>
        <row r="2384">
          <cell r="F2384" t="str">
            <v>FERRAMENTAS</v>
          </cell>
          <cell r="H2384">
            <v>0.2051</v>
          </cell>
          <cell r="J2384">
            <v>1.68</v>
          </cell>
        </row>
        <row r="2385">
          <cell r="F2385" t="str">
            <v>CUSTO HORÁRIO TOTAL - (A + B)</v>
          </cell>
          <cell r="J2385">
            <v>44.03</v>
          </cell>
        </row>
        <row r="2386">
          <cell r="F2386" t="str">
            <v>CUSTO UNITÁRIO DE EXECUÇÃO - (D)</v>
          </cell>
          <cell r="J2386">
            <v>0.44</v>
          </cell>
        </row>
        <row r="2387">
          <cell r="C2387" t="str">
            <v>ÍTEM</v>
          </cell>
          <cell r="D2387" t="str">
            <v>M A T E R I A L</v>
          </cell>
          <cell r="E2387" t="str">
            <v>UNID</v>
          </cell>
          <cell r="F2387" t="str">
            <v>CONSUMO</v>
          </cell>
          <cell r="H2387" t="str">
            <v xml:space="preserve"> PREÇO UNITÁRIO</v>
          </cell>
          <cell r="J2387" t="str">
            <v>CUSTO UNITÁRIO</v>
          </cell>
        </row>
        <row r="2388">
          <cell r="C2388" t="str">
            <v>M407</v>
          </cell>
          <cell r="D2388" t="str">
            <v>Tábua pinho de 1ª 2,5 cm x 15,0 cm</v>
          </cell>
          <cell r="E2388" t="str">
            <v>m</v>
          </cell>
          <cell r="F2388">
            <v>1.1499999999999999</v>
          </cell>
          <cell r="H2388">
            <v>4.5</v>
          </cell>
          <cell r="I2388" t="e">
            <v>#N/A</v>
          </cell>
          <cell r="J2388">
            <v>5.17</v>
          </cell>
        </row>
        <row r="2389">
          <cell r="D2389">
            <v>0</v>
          </cell>
          <cell r="E2389">
            <v>0</v>
          </cell>
          <cell r="J2389">
            <v>0</v>
          </cell>
        </row>
        <row r="2390">
          <cell r="D2390">
            <v>0</v>
          </cell>
          <cell r="E2390">
            <v>0</v>
          </cell>
          <cell r="J2390">
            <v>0</v>
          </cell>
        </row>
        <row r="2391">
          <cell r="D2391">
            <v>0</v>
          </cell>
          <cell r="E2391">
            <v>0</v>
          </cell>
          <cell r="J2391">
            <v>0</v>
          </cell>
        </row>
        <row r="2392">
          <cell r="D2392">
            <v>0</v>
          </cell>
          <cell r="E2392">
            <v>0</v>
          </cell>
          <cell r="J2392">
            <v>0</v>
          </cell>
        </row>
        <row r="2393">
          <cell r="F2393" t="str">
            <v>CUSTO TOTAL DE MATERIAL - (E)</v>
          </cell>
          <cell r="J2393">
            <v>5.17</v>
          </cell>
        </row>
        <row r="2394">
          <cell r="C2394" t="str">
            <v>CODIGO</v>
          </cell>
          <cell r="D2394" t="str">
            <v>ATIVIDADES AUXILIARES</v>
          </cell>
          <cell r="E2394" t="str">
            <v>UND</v>
          </cell>
          <cell r="F2394" t="str">
            <v>QUANTIDADE</v>
          </cell>
          <cell r="H2394" t="str">
            <v>CUSTO UNITÁRIO</v>
          </cell>
          <cell r="J2394" t="str">
            <v>CUSTO UNITÁRIO</v>
          </cell>
        </row>
        <row r="2395">
          <cell r="D2395">
            <v>0</v>
          </cell>
          <cell r="E2395">
            <v>0</v>
          </cell>
          <cell r="H2395">
            <v>0</v>
          </cell>
          <cell r="J2395">
            <v>0</v>
          </cell>
        </row>
        <row r="2396">
          <cell r="D2396">
            <v>0</v>
          </cell>
          <cell r="E2396">
            <v>0</v>
          </cell>
          <cell r="H2396">
            <v>0</v>
          </cell>
          <cell r="J2396">
            <v>0</v>
          </cell>
        </row>
        <row r="2397">
          <cell r="D2397">
            <v>0</v>
          </cell>
          <cell r="E2397">
            <v>0</v>
          </cell>
          <cell r="H2397">
            <v>0</v>
          </cell>
          <cell r="J2397">
            <v>0</v>
          </cell>
        </row>
        <row r="2398">
          <cell r="D2398">
            <v>0</v>
          </cell>
          <cell r="E2398">
            <v>0</v>
          </cell>
          <cell r="H2398">
            <v>0</v>
          </cell>
          <cell r="J2398">
            <v>0</v>
          </cell>
        </row>
        <row r="2399">
          <cell r="D2399">
            <v>0</v>
          </cell>
          <cell r="H2399">
            <v>0</v>
          </cell>
          <cell r="J2399">
            <v>0</v>
          </cell>
        </row>
        <row r="2400">
          <cell r="C2400" t="str">
            <v>OBSERVAÇÕES:</v>
          </cell>
          <cell r="F2400" t="str">
            <v>CUSTO ATIVIDADES AUXILIARES - (F)</v>
          </cell>
          <cell r="J2400">
            <v>0</v>
          </cell>
        </row>
        <row r="2401">
          <cell r="F2401" t="str">
            <v>CUSTO UNITÁRIO DIRETO TOTAL</v>
          </cell>
          <cell r="J2401">
            <v>5.61</v>
          </cell>
        </row>
        <row r="2402">
          <cell r="F2402" t="str">
            <v xml:space="preserve">BONIFICAÇÃO </v>
          </cell>
          <cell r="H2402">
            <v>0</v>
          </cell>
          <cell r="J2402">
            <v>0</v>
          </cell>
        </row>
        <row r="2403">
          <cell r="F2403" t="str">
            <v>PREÇO UNITÁRIO  TOTAL</v>
          </cell>
          <cell r="J2403">
            <v>5.61</v>
          </cell>
        </row>
        <row r="2407">
          <cell r="A2407" t="str">
            <v>1 A 01 850 01</v>
          </cell>
          <cell r="C2407" t="str">
            <v>SERVIÇO:</v>
          </cell>
          <cell r="D2407" t="str">
            <v>Confecção de placa de sinalização semi-refletiva</v>
          </cell>
          <cell r="F2407" t="str">
            <v>PRODUÇÃO DA EQUIPE - (C):</v>
          </cell>
          <cell r="J2407">
            <v>10</v>
          </cell>
          <cell r="K2407" t="str">
            <v>un</v>
          </cell>
          <cell r="M2407">
            <v>287.77</v>
          </cell>
        </row>
        <row r="2408">
          <cell r="F2408" t="str">
            <v>UNITÁRIO</v>
          </cell>
          <cell r="H2408" t="str">
            <v>C. OPERACIONAL</v>
          </cell>
        </row>
        <row r="2409">
          <cell r="C2409" t="str">
            <v>ÍTEM</v>
          </cell>
          <cell r="D2409" t="str">
            <v>E Q U I P A M E N T O</v>
          </cell>
          <cell r="E2409" t="str">
            <v>QUANT.</v>
          </cell>
          <cell r="F2409" t="str">
            <v>PROD</v>
          </cell>
          <cell r="G2409" t="str">
            <v>IMPROD</v>
          </cell>
          <cell r="H2409" t="str">
            <v>PROD</v>
          </cell>
          <cell r="I2409" t="str">
            <v>IMPROD</v>
          </cell>
          <cell r="J2409" t="str">
            <v>CUSTO HORÁRIO</v>
          </cell>
        </row>
        <row r="2410">
          <cell r="C2410" t="str">
            <v>E211</v>
          </cell>
          <cell r="D2410" t="str">
            <v>Máquina para Pintura : Shulz : MS 20 BR - compres. de ar p/ pintura c/ filtro</v>
          </cell>
          <cell r="E2410">
            <v>1</v>
          </cell>
          <cell r="F2410">
            <v>0.6</v>
          </cell>
          <cell r="G2410">
            <v>0.4</v>
          </cell>
          <cell r="H2410">
            <v>1.1200000000000001</v>
          </cell>
          <cell r="I2410">
            <v>0</v>
          </cell>
          <cell r="J2410">
            <v>0.67</v>
          </cell>
        </row>
        <row r="2411">
          <cell r="C2411" t="str">
            <v>E917</v>
          </cell>
          <cell r="D2411" t="str">
            <v xml:space="preserve">Máquina de Bancada : Franho :  -  C-6A universal de corte p/ chapa </v>
          </cell>
          <cell r="E2411">
            <v>1</v>
          </cell>
          <cell r="F2411">
            <v>0.5</v>
          </cell>
          <cell r="G2411">
            <v>0.5</v>
          </cell>
          <cell r="H2411">
            <v>19.98</v>
          </cell>
          <cell r="I2411">
            <v>15.36</v>
          </cell>
          <cell r="J2411">
            <v>17.670000000000002</v>
          </cell>
        </row>
        <row r="2412">
          <cell r="C2412" t="str">
            <v>E918</v>
          </cell>
          <cell r="D2412" t="str">
            <v xml:space="preserve"> Máquina de Bancada : Harlo : VF-8 -  prensa excêntrica </v>
          </cell>
          <cell r="E2412">
            <v>1</v>
          </cell>
          <cell r="F2412">
            <v>0.3</v>
          </cell>
          <cell r="G2412">
            <v>0.7</v>
          </cell>
          <cell r="H2412">
            <v>3.54</v>
          </cell>
          <cell r="I2412">
            <v>0</v>
          </cell>
          <cell r="J2412">
            <v>1.06</v>
          </cell>
        </row>
        <row r="2413">
          <cell r="C2413" t="str">
            <v>E919</v>
          </cell>
          <cell r="D2413" t="str">
            <v xml:space="preserve"> Máquina de Bancada : Newton : GMN 1202 -  guilhotina   8 t </v>
          </cell>
          <cell r="E2413">
            <v>1</v>
          </cell>
          <cell r="F2413">
            <v>0.2</v>
          </cell>
          <cell r="G2413">
            <v>0.8</v>
          </cell>
          <cell r="H2413">
            <v>5.45</v>
          </cell>
          <cell r="I2413">
            <v>0</v>
          </cell>
          <cell r="J2413">
            <v>1.0900000000000001</v>
          </cell>
        </row>
        <row r="2414">
          <cell r="D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0</v>
          </cell>
        </row>
        <row r="2415">
          <cell r="D2415">
            <v>0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</row>
        <row r="2416">
          <cell r="D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0</v>
          </cell>
        </row>
        <row r="2417">
          <cell r="F2417" t="str">
            <v>CUSTO HORÁRIO DO EQUIPAMENTO - (A)</v>
          </cell>
          <cell r="J2417">
            <v>20.49</v>
          </cell>
        </row>
        <row r="2418">
          <cell r="D2418" t="str">
            <v>M Ã O    D E   O B R A</v>
          </cell>
          <cell r="E2418" t="str">
            <v>QUANT.</v>
          </cell>
          <cell r="F2418" t="str">
            <v>SALÁRIO HORA</v>
          </cell>
          <cell r="J2418" t="str">
            <v>CUSTO HORÁRIO</v>
          </cell>
        </row>
        <row r="2419">
          <cell r="C2419" t="str">
            <v>T501</v>
          </cell>
          <cell r="D2419" t="str">
            <v>Encarregado de turma</v>
          </cell>
          <cell r="E2419">
            <v>0.5</v>
          </cell>
          <cell r="F2419">
            <v>21.11</v>
          </cell>
          <cell r="G2419" t="e">
            <v>#N/A</v>
          </cell>
          <cell r="H2419" t="e">
            <v>#N/A</v>
          </cell>
          <cell r="I2419" t="e">
            <v>#N/A</v>
          </cell>
          <cell r="J2419">
            <v>10.55</v>
          </cell>
        </row>
        <row r="2420">
          <cell r="C2420" t="str">
            <v>T602</v>
          </cell>
          <cell r="D2420" t="str">
            <v>Montador</v>
          </cell>
          <cell r="E2420">
            <v>1.2</v>
          </cell>
          <cell r="F2420">
            <v>9.44</v>
          </cell>
          <cell r="G2420" t="e">
            <v>#N/A</v>
          </cell>
          <cell r="H2420" t="e">
            <v>#N/A</v>
          </cell>
          <cell r="I2420" t="e">
            <v>#N/A</v>
          </cell>
          <cell r="J2420">
            <v>11.32</v>
          </cell>
        </row>
        <row r="2421">
          <cell r="C2421" t="str">
            <v>T607</v>
          </cell>
          <cell r="D2421" t="str">
            <v>Pintor</v>
          </cell>
          <cell r="E2421">
            <v>0.6</v>
          </cell>
          <cell r="F2421">
            <v>9.44</v>
          </cell>
          <cell r="G2421" t="e">
            <v>#N/A</v>
          </cell>
          <cell r="H2421" t="e">
            <v>#N/A</v>
          </cell>
          <cell r="I2421" t="e">
            <v>#N/A</v>
          </cell>
          <cell r="J2421">
            <v>5.66</v>
          </cell>
        </row>
        <row r="2422">
          <cell r="C2422" t="str">
            <v>T610</v>
          </cell>
          <cell r="D2422" t="str">
            <v>Serralheiro</v>
          </cell>
          <cell r="E2422">
            <v>1</v>
          </cell>
          <cell r="F2422">
            <v>9.44</v>
          </cell>
          <cell r="G2422" t="e">
            <v>#N/A</v>
          </cell>
          <cell r="H2422" t="e">
            <v>#N/A</v>
          </cell>
          <cell r="I2422" t="e">
            <v>#N/A</v>
          </cell>
          <cell r="J2422">
            <v>9.44</v>
          </cell>
        </row>
        <row r="2423">
          <cell r="C2423" t="str">
            <v>T702</v>
          </cell>
          <cell r="D2423" t="str">
            <v>Ajudante</v>
          </cell>
          <cell r="E2423">
            <v>4</v>
          </cell>
          <cell r="F2423">
            <v>6.99</v>
          </cell>
          <cell r="G2423" t="e">
            <v>#N/A</v>
          </cell>
          <cell r="H2423" t="e">
            <v>#N/A</v>
          </cell>
          <cell r="I2423" t="e">
            <v>#N/A</v>
          </cell>
          <cell r="J2423">
            <v>27.96</v>
          </cell>
        </row>
        <row r="2424">
          <cell r="F2424" t="str">
            <v>CUSTO HORÁRIO DE MÃO DE OBRA - (B)</v>
          </cell>
          <cell r="J2424">
            <v>64.930000000000007</v>
          </cell>
        </row>
        <row r="2425">
          <cell r="F2425" t="str">
            <v>FERRAMENTAS</v>
          </cell>
          <cell r="H2425">
            <v>0.2051</v>
          </cell>
          <cell r="J2425">
            <v>13.31</v>
          </cell>
        </row>
        <row r="2426">
          <cell r="F2426" t="str">
            <v>CUSTO HORÁRIO TOTAL - (A + B)</v>
          </cell>
          <cell r="J2426">
            <v>98.73</v>
          </cell>
        </row>
        <row r="2427">
          <cell r="F2427" t="str">
            <v>CUSTO UNITÁRIO DE EXECUÇÃO - (D)</v>
          </cell>
          <cell r="J2427">
            <v>9.8699999999999992</v>
          </cell>
        </row>
        <row r="2428">
          <cell r="C2428" t="str">
            <v>ÍTEM</v>
          </cell>
          <cell r="D2428" t="str">
            <v>M A T E R I A L</v>
          </cell>
          <cell r="E2428" t="str">
            <v>UNID</v>
          </cell>
          <cell r="F2428" t="str">
            <v>CONSUMO</v>
          </cell>
          <cell r="H2428" t="str">
            <v xml:space="preserve"> PREÇO UNITÁRIO</v>
          </cell>
          <cell r="J2428" t="str">
            <v>CUSTO UNITÁRIO</v>
          </cell>
        </row>
        <row r="2429">
          <cell r="C2429" t="str">
            <v>M346</v>
          </cell>
          <cell r="D2429" t="str">
            <v>Chapa de aço n. 16 (tratada)</v>
          </cell>
          <cell r="E2429" t="str">
            <v>m2</v>
          </cell>
          <cell r="F2429">
            <v>1</v>
          </cell>
          <cell r="H2429">
            <v>220</v>
          </cell>
          <cell r="I2429" t="e">
            <v>#N/A</v>
          </cell>
          <cell r="J2429">
            <v>220</v>
          </cell>
        </row>
        <row r="2430">
          <cell r="C2430" t="str">
            <v>M609</v>
          </cell>
          <cell r="D2430" t="str">
            <v>Tinta esmalte sintético semi-fosco</v>
          </cell>
          <cell r="E2430" t="str">
            <v>l</v>
          </cell>
          <cell r="F2430">
            <v>1.3</v>
          </cell>
          <cell r="H2430">
            <v>11.13</v>
          </cell>
          <cell r="J2430">
            <v>14.46</v>
          </cell>
        </row>
        <row r="2431">
          <cell r="C2431" t="str">
            <v>M969</v>
          </cell>
          <cell r="D2431" t="str">
            <v>Película refletiva lentes expostas</v>
          </cell>
          <cell r="E2431" t="str">
            <v>m2</v>
          </cell>
          <cell r="F2431">
            <v>0.2</v>
          </cell>
          <cell r="H2431">
            <v>150</v>
          </cell>
          <cell r="J2431">
            <v>30</v>
          </cell>
        </row>
        <row r="2432">
          <cell r="C2432" t="str">
            <v>M970</v>
          </cell>
          <cell r="D2432" t="str">
            <v>Película refletiva lentes inclusas</v>
          </cell>
          <cell r="E2432" t="str">
            <v>m2</v>
          </cell>
          <cell r="F2432">
            <v>0.2</v>
          </cell>
          <cell r="H2432">
            <v>67.209999999999994</v>
          </cell>
          <cell r="J2432">
            <v>13.44</v>
          </cell>
        </row>
        <row r="2433">
          <cell r="D2433">
            <v>0</v>
          </cell>
          <cell r="E2433">
            <v>0</v>
          </cell>
          <cell r="H2433">
            <v>0</v>
          </cell>
          <cell r="I2433">
            <v>0</v>
          </cell>
        </row>
        <row r="2434">
          <cell r="F2434" t="str">
            <v>CUSTO TOTAL DE MATERIAL - (E)</v>
          </cell>
          <cell r="J2434">
            <v>277.89999999999998</v>
          </cell>
        </row>
        <row r="2435">
          <cell r="C2435" t="str">
            <v>CODIGO</v>
          </cell>
          <cell r="D2435" t="str">
            <v>ATIVIDADES AUXILIARES</v>
          </cell>
          <cell r="E2435" t="str">
            <v>UND</v>
          </cell>
          <cell r="F2435" t="str">
            <v>QUANTIDADE</v>
          </cell>
          <cell r="H2435" t="str">
            <v>CUSTO UNITÁRIO</v>
          </cell>
          <cell r="J2435" t="str">
            <v>CUSTO UNITÁRIO</v>
          </cell>
        </row>
        <row r="2436">
          <cell r="D2436">
            <v>0</v>
          </cell>
          <cell r="E2436">
            <v>0</v>
          </cell>
          <cell r="H2436">
            <v>0</v>
          </cell>
          <cell r="J2436">
            <v>0</v>
          </cell>
        </row>
        <row r="2437">
          <cell r="D2437">
            <v>0</v>
          </cell>
          <cell r="E2437">
            <v>0</v>
          </cell>
          <cell r="H2437">
            <v>0</v>
          </cell>
          <cell r="J2437">
            <v>0</v>
          </cell>
        </row>
        <row r="2438">
          <cell r="D2438">
            <v>0</v>
          </cell>
          <cell r="E2438">
            <v>0</v>
          </cell>
          <cell r="H2438">
            <v>0</v>
          </cell>
          <cell r="J2438">
            <v>0</v>
          </cell>
        </row>
        <row r="2439">
          <cell r="D2439">
            <v>0</v>
          </cell>
          <cell r="E2439">
            <v>0</v>
          </cell>
          <cell r="H2439">
            <v>0</v>
          </cell>
          <cell r="J2439">
            <v>0</v>
          </cell>
        </row>
        <row r="2440">
          <cell r="D2440">
            <v>0</v>
          </cell>
          <cell r="H2440">
            <v>0</v>
          </cell>
          <cell r="J2440">
            <v>0</v>
          </cell>
        </row>
        <row r="2441">
          <cell r="C2441" t="str">
            <v>OBSERVAÇÕES:</v>
          </cell>
          <cell r="F2441" t="str">
            <v>CUSTO ATIVIDADES AUXILIARES - (F)</v>
          </cell>
          <cell r="J2441">
            <v>0</v>
          </cell>
        </row>
        <row r="2442">
          <cell r="F2442" t="str">
            <v>CUSTO UNITÁRIO DIRETO TOTAL</v>
          </cell>
          <cell r="J2442">
            <v>287.77</v>
          </cell>
        </row>
        <row r="2443">
          <cell r="F2443" t="str">
            <v xml:space="preserve">BONIFICAÇÃO </v>
          </cell>
          <cell r="H2443">
            <v>0</v>
          </cell>
          <cell r="J2443">
            <v>0</v>
          </cell>
        </row>
        <row r="2444">
          <cell r="F2444" t="str">
            <v>PREÇO UNITÁRIO  TOTAL</v>
          </cell>
          <cell r="J2444">
            <v>287.77</v>
          </cell>
        </row>
        <row r="2448">
          <cell r="A2448" t="str">
            <v>1 A 01 860 01</v>
          </cell>
          <cell r="C2448" t="str">
            <v>SERVIÇO:</v>
          </cell>
          <cell r="D2448" t="str">
            <v>Confecção de placa de sinalização totalmente refletiva</v>
          </cell>
          <cell r="F2448" t="str">
            <v>PRODUÇÃO DA EQUIPE - (C):</v>
          </cell>
          <cell r="J2448">
            <v>6</v>
          </cell>
          <cell r="K2448" t="str">
            <v>un</v>
          </cell>
          <cell r="M2448">
            <v>337.32</v>
          </cell>
        </row>
        <row r="2449">
          <cell r="F2449" t="str">
            <v>UNITÁRIO</v>
          </cell>
          <cell r="H2449" t="str">
            <v>C. OPERACIONAL</v>
          </cell>
        </row>
        <row r="2450">
          <cell r="C2450" t="str">
            <v>ÍTEM</v>
          </cell>
          <cell r="D2450" t="str">
            <v>E Q U I P A M E N T O</v>
          </cell>
          <cell r="E2450" t="str">
            <v>QUANT.</v>
          </cell>
          <cell r="F2450" t="str">
            <v>PROD</v>
          </cell>
          <cell r="G2450" t="str">
            <v>IMPROD</v>
          </cell>
          <cell r="H2450" t="str">
            <v>PROD</v>
          </cell>
          <cell r="I2450" t="str">
            <v>IMPROD</v>
          </cell>
          <cell r="J2450" t="str">
            <v>CUSTO HORÁRIO</v>
          </cell>
        </row>
        <row r="2451">
          <cell r="C2451" t="str">
            <v>E211</v>
          </cell>
          <cell r="D2451" t="str">
            <v>Máquina para Pintura : Shulz : MS 20 BR - compres. de ar p/ pintura c/ filtro</v>
          </cell>
          <cell r="E2451">
            <v>1</v>
          </cell>
          <cell r="F2451">
            <v>0.3</v>
          </cell>
          <cell r="G2451">
            <v>0.7</v>
          </cell>
          <cell r="H2451">
            <v>1.1200000000000001</v>
          </cell>
          <cell r="I2451">
            <v>0</v>
          </cell>
          <cell r="J2451">
            <v>0.33</v>
          </cell>
        </row>
        <row r="2452">
          <cell r="C2452" t="str">
            <v>E917</v>
          </cell>
          <cell r="D2452" t="str">
            <v xml:space="preserve">Máquina de Bancada : Franho :  -  C-6A universal de corte p/ chapa </v>
          </cell>
          <cell r="E2452">
            <v>1</v>
          </cell>
          <cell r="F2452">
            <v>0.5</v>
          </cell>
          <cell r="G2452">
            <v>0.5</v>
          </cell>
          <cell r="H2452">
            <v>19.98</v>
          </cell>
          <cell r="I2452">
            <v>15.36</v>
          </cell>
          <cell r="J2452">
            <v>17.670000000000002</v>
          </cell>
        </row>
        <row r="2453">
          <cell r="C2453" t="str">
            <v>E918</v>
          </cell>
          <cell r="D2453" t="str">
            <v xml:space="preserve"> Máquina de Bancada : Harlo : VF-8 -  prensa excêntrica </v>
          </cell>
          <cell r="E2453">
            <v>1</v>
          </cell>
          <cell r="F2453">
            <v>0.3</v>
          </cell>
          <cell r="G2453">
            <v>0.7</v>
          </cell>
          <cell r="H2453">
            <v>3.54</v>
          </cell>
          <cell r="I2453">
            <v>0</v>
          </cell>
          <cell r="J2453">
            <v>1.06</v>
          </cell>
        </row>
        <row r="2454">
          <cell r="C2454" t="str">
            <v>E919</v>
          </cell>
          <cell r="D2454" t="str">
            <v xml:space="preserve"> Máquina de Bancada : Newton : GMN 1202 -  guilhotina   8 t </v>
          </cell>
          <cell r="E2454">
            <v>1</v>
          </cell>
          <cell r="F2454">
            <v>0.2</v>
          </cell>
          <cell r="G2454">
            <v>0.8</v>
          </cell>
          <cell r="H2454">
            <v>5.45</v>
          </cell>
          <cell r="I2454">
            <v>0</v>
          </cell>
          <cell r="J2454">
            <v>1.0900000000000001</v>
          </cell>
        </row>
        <row r="2455">
          <cell r="D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</row>
        <row r="2456">
          <cell r="D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</row>
        <row r="2457">
          <cell r="D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</row>
        <row r="2458">
          <cell r="F2458" t="str">
            <v>CUSTO HORÁRIO DO EQUIPAMENTO - (A)</v>
          </cell>
          <cell r="J2458">
            <v>20.149999999999999</v>
          </cell>
        </row>
        <row r="2459">
          <cell r="D2459" t="str">
            <v>M Ã O    D E   O B R A</v>
          </cell>
          <cell r="E2459" t="str">
            <v>QUANT.</v>
          </cell>
          <cell r="F2459" t="str">
            <v>SALÁRIO HORA</v>
          </cell>
          <cell r="J2459" t="str">
            <v>CUSTO HORÁRIO</v>
          </cell>
        </row>
        <row r="2460">
          <cell r="C2460" t="str">
            <v>T501</v>
          </cell>
          <cell r="D2460" t="str">
            <v>Encarregado de turma</v>
          </cell>
          <cell r="E2460">
            <v>0.5</v>
          </cell>
          <cell r="F2460">
            <v>21.11</v>
          </cell>
          <cell r="G2460" t="e">
            <v>#N/A</v>
          </cell>
          <cell r="H2460" t="e">
            <v>#N/A</v>
          </cell>
          <cell r="I2460" t="e">
            <v>#N/A</v>
          </cell>
          <cell r="J2460">
            <v>10.55</v>
          </cell>
        </row>
        <row r="2461">
          <cell r="C2461" t="str">
            <v>T602</v>
          </cell>
          <cell r="D2461" t="str">
            <v>Montador</v>
          </cell>
          <cell r="E2461">
            <v>2</v>
          </cell>
          <cell r="F2461">
            <v>9.44</v>
          </cell>
          <cell r="G2461" t="e">
            <v>#N/A</v>
          </cell>
          <cell r="H2461" t="e">
            <v>#N/A</v>
          </cell>
          <cell r="I2461" t="e">
            <v>#N/A</v>
          </cell>
          <cell r="J2461">
            <v>18.88</v>
          </cell>
        </row>
        <row r="2462">
          <cell r="C2462" t="str">
            <v>T607</v>
          </cell>
          <cell r="D2462" t="str">
            <v>Pintor</v>
          </cell>
          <cell r="E2462">
            <v>0.3</v>
          </cell>
          <cell r="F2462">
            <v>9.44</v>
          </cell>
          <cell r="G2462" t="e">
            <v>#N/A</v>
          </cell>
          <cell r="H2462" t="e">
            <v>#N/A</v>
          </cell>
          <cell r="I2462" t="e">
            <v>#N/A</v>
          </cell>
          <cell r="J2462">
            <v>2.83</v>
          </cell>
        </row>
        <row r="2463">
          <cell r="C2463" t="str">
            <v>T610</v>
          </cell>
          <cell r="D2463" t="str">
            <v>Serralheiro</v>
          </cell>
          <cell r="E2463">
            <v>1</v>
          </cell>
          <cell r="F2463">
            <v>9.44</v>
          </cell>
          <cell r="G2463" t="e">
            <v>#N/A</v>
          </cell>
          <cell r="H2463" t="e">
            <v>#N/A</v>
          </cell>
          <cell r="I2463" t="e">
            <v>#N/A</v>
          </cell>
          <cell r="J2463">
            <v>9.44</v>
          </cell>
        </row>
        <row r="2464">
          <cell r="C2464" t="str">
            <v>T702</v>
          </cell>
          <cell r="D2464" t="str">
            <v>Ajudante</v>
          </cell>
          <cell r="E2464">
            <v>4</v>
          </cell>
          <cell r="F2464">
            <v>6.99</v>
          </cell>
          <cell r="G2464" t="e">
            <v>#N/A</v>
          </cell>
          <cell r="H2464" t="e">
            <v>#N/A</v>
          </cell>
          <cell r="I2464" t="e">
            <v>#N/A</v>
          </cell>
          <cell r="J2464">
            <v>27.96</v>
          </cell>
        </row>
        <row r="2465">
          <cell r="F2465" t="str">
            <v>CUSTO HORÁRIO DE MÃO DE OBRA - (B)</v>
          </cell>
          <cell r="J2465">
            <v>69.66</v>
          </cell>
        </row>
        <row r="2466">
          <cell r="F2466" t="str">
            <v>FERRAMENTAS</v>
          </cell>
          <cell r="H2466">
            <v>0.2051</v>
          </cell>
          <cell r="J2466">
            <v>14.28</v>
          </cell>
        </row>
        <row r="2467">
          <cell r="F2467" t="str">
            <v>CUSTO HORÁRIO TOTAL - (A + B)</v>
          </cell>
          <cell r="J2467">
            <v>104.09</v>
          </cell>
        </row>
        <row r="2468">
          <cell r="F2468" t="str">
            <v>CUSTO UNITÁRIO DE EXECUÇÃO - (D)</v>
          </cell>
          <cell r="J2468">
            <v>17.34</v>
          </cell>
        </row>
        <row r="2469">
          <cell r="C2469" t="str">
            <v>ÍTEM</v>
          </cell>
          <cell r="D2469" t="str">
            <v>M A T E R I A L</v>
          </cell>
          <cell r="E2469" t="str">
            <v>UNID</v>
          </cell>
          <cell r="F2469" t="str">
            <v>CONSUMO</v>
          </cell>
          <cell r="H2469" t="str">
            <v xml:space="preserve"> PREÇO UNITÁRIO</v>
          </cell>
          <cell r="J2469" t="str">
            <v>CUSTO UNITÁRIO</v>
          </cell>
        </row>
        <row r="2470">
          <cell r="C2470" t="str">
            <v>M346</v>
          </cell>
          <cell r="D2470" t="str">
            <v>Chapa de aço n. 16 (tratada)</v>
          </cell>
          <cell r="E2470" t="str">
            <v>m2</v>
          </cell>
          <cell r="F2470">
            <v>1</v>
          </cell>
          <cell r="H2470">
            <v>220</v>
          </cell>
          <cell r="I2470" t="e">
            <v>#N/A</v>
          </cell>
          <cell r="J2470">
            <v>220</v>
          </cell>
        </row>
        <row r="2471">
          <cell r="C2471" t="str">
            <v>M609</v>
          </cell>
          <cell r="D2471" t="str">
            <v>Tinta esmalte sintético semi-fosco</v>
          </cell>
          <cell r="E2471" t="str">
            <v>l</v>
          </cell>
          <cell r="F2471">
            <v>0.53</v>
          </cell>
          <cell r="H2471">
            <v>11.13</v>
          </cell>
          <cell r="J2471">
            <v>5.89</v>
          </cell>
        </row>
        <row r="2472">
          <cell r="C2472" t="str">
            <v>M970</v>
          </cell>
          <cell r="D2472" t="str">
            <v>Película refletiva lentes inclusas</v>
          </cell>
          <cell r="E2472" t="str">
            <v>m2</v>
          </cell>
          <cell r="F2472">
            <v>1.4</v>
          </cell>
          <cell r="H2472">
            <v>67.209999999999994</v>
          </cell>
          <cell r="J2472">
            <v>94.09</v>
          </cell>
        </row>
        <row r="2473">
          <cell r="D2473">
            <v>0</v>
          </cell>
          <cell r="E2473">
            <v>0</v>
          </cell>
          <cell r="H2473">
            <v>0</v>
          </cell>
          <cell r="J2473">
            <v>0</v>
          </cell>
        </row>
        <row r="2474">
          <cell r="D2474">
            <v>0</v>
          </cell>
          <cell r="E2474">
            <v>0</v>
          </cell>
          <cell r="H2474">
            <v>0</v>
          </cell>
          <cell r="I2474">
            <v>0</v>
          </cell>
        </row>
        <row r="2475">
          <cell r="F2475" t="str">
            <v>CUSTO TOTAL DE MATERIAL - (E)</v>
          </cell>
          <cell r="J2475">
            <v>319.98</v>
          </cell>
        </row>
        <row r="2476">
          <cell r="C2476" t="str">
            <v>CODIGO</v>
          </cell>
          <cell r="D2476" t="str">
            <v>ATIVIDADES AUXILIARES</v>
          </cell>
          <cell r="E2476" t="str">
            <v>UND</v>
          </cell>
          <cell r="F2476" t="str">
            <v>QUANTIDADE</v>
          </cell>
          <cell r="H2476" t="str">
            <v>CUSTO UNITÁRIO</v>
          </cell>
          <cell r="J2476" t="str">
            <v>CUSTO UNITÁRIO</v>
          </cell>
        </row>
        <row r="2477">
          <cell r="D2477">
            <v>0</v>
          </cell>
          <cell r="E2477">
            <v>0</v>
          </cell>
          <cell r="H2477">
            <v>0</v>
          </cell>
          <cell r="J2477">
            <v>0</v>
          </cell>
        </row>
        <row r="2478">
          <cell r="D2478">
            <v>0</v>
          </cell>
          <cell r="E2478">
            <v>0</v>
          </cell>
          <cell r="H2478">
            <v>0</v>
          </cell>
          <cell r="J2478">
            <v>0</v>
          </cell>
        </row>
        <row r="2479">
          <cell r="D2479">
            <v>0</v>
          </cell>
          <cell r="E2479">
            <v>0</v>
          </cell>
          <cell r="H2479">
            <v>0</v>
          </cell>
          <cell r="J2479">
            <v>0</v>
          </cell>
        </row>
        <row r="2480">
          <cell r="D2480">
            <v>0</v>
          </cell>
          <cell r="E2480">
            <v>0</v>
          </cell>
          <cell r="H2480">
            <v>0</v>
          </cell>
          <cell r="J2480">
            <v>0</v>
          </cell>
        </row>
        <row r="2481">
          <cell r="D2481">
            <v>0</v>
          </cell>
          <cell r="H2481">
            <v>0</v>
          </cell>
          <cell r="J2481">
            <v>0</v>
          </cell>
        </row>
        <row r="2482">
          <cell r="C2482" t="str">
            <v>OBSERVAÇÕES:</v>
          </cell>
          <cell r="F2482" t="str">
            <v>CUSTO ATIVIDADES AUXILIARES - (F)</v>
          </cell>
          <cell r="J2482">
            <v>0</v>
          </cell>
        </row>
        <row r="2483">
          <cell r="F2483" t="str">
            <v>CUSTO UNITÁRIO DIRETO TOTAL</v>
          </cell>
          <cell r="J2483">
            <v>337.32</v>
          </cell>
        </row>
        <row r="2484">
          <cell r="F2484" t="str">
            <v xml:space="preserve">BONIFICAÇÃO </v>
          </cell>
          <cell r="H2484">
            <v>0</v>
          </cell>
          <cell r="J2484">
            <v>0</v>
          </cell>
        </row>
        <row r="2485">
          <cell r="F2485" t="str">
            <v>PREÇO UNITÁRIO  TOTAL</v>
          </cell>
          <cell r="J2485">
            <v>337.32</v>
          </cell>
        </row>
        <row r="2489">
          <cell r="A2489" t="str">
            <v>1 A 01 870 01</v>
          </cell>
          <cell r="C2489" t="str">
            <v>SERVIÇO:</v>
          </cell>
          <cell r="D2489" t="str">
            <v>Confecção de suporte e travessa p/ placa de sinal.</v>
          </cell>
          <cell r="F2489" t="str">
            <v>PRODUÇÃO DA EQUIPE - (C):</v>
          </cell>
          <cell r="J2489">
            <v>6</v>
          </cell>
          <cell r="K2489" t="str">
            <v>und</v>
          </cell>
          <cell r="M2489">
            <v>19.059999999999999</v>
          </cell>
        </row>
        <row r="2490">
          <cell r="F2490" t="str">
            <v>UNITÁRIO</v>
          </cell>
          <cell r="H2490" t="str">
            <v>C. OPERACIONAL</v>
          </cell>
        </row>
        <row r="2491">
          <cell r="C2491" t="str">
            <v>ÍTEM</v>
          </cell>
          <cell r="D2491" t="str">
            <v>E Q U I P A M E N T O</v>
          </cell>
          <cell r="E2491" t="str">
            <v>QUANT.</v>
          </cell>
          <cell r="F2491" t="str">
            <v>PROD</v>
          </cell>
          <cell r="G2491" t="str">
            <v>IMPROD</v>
          </cell>
          <cell r="H2491" t="str">
            <v>PROD</v>
          </cell>
          <cell r="I2491" t="str">
            <v>IMPROD</v>
          </cell>
          <cell r="J2491" t="str">
            <v>CUSTO HORÁRIO</v>
          </cell>
        </row>
        <row r="2492">
          <cell r="D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</row>
        <row r="2493">
          <cell r="D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</row>
        <row r="2494">
          <cell r="D2494">
            <v>0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</row>
        <row r="2495">
          <cell r="D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</row>
        <row r="2496">
          <cell r="D2496">
            <v>0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</row>
        <row r="2497">
          <cell r="F2497" t="str">
            <v>CUSTO HORÁRIO DO EQUIPAMENTO - (A)</v>
          </cell>
          <cell r="J2497">
            <v>0</v>
          </cell>
        </row>
        <row r="2498">
          <cell r="C2498" t="str">
            <v>ÍTEM</v>
          </cell>
          <cell r="D2498" t="str">
            <v>M Ã O    D E   O B R A</v>
          </cell>
          <cell r="E2498" t="str">
            <v>QUANT.</v>
          </cell>
          <cell r="F2498" t="str">
            <v>SALÁRIO HORA</v>
          </cell>
          <cell r="J2498" t="str">
            <v>CUSTO HORÁRIO</v>
          </cell>
        </row>
        <row r="2499">
          <cell r="C2499" t="str">
            <v>T501</v>
          </cell>
          <cell r="D2499" t="str">
            <v>Encarregado de turma</v>
          </cell>
          <cell r="E2499">
            <v>0.5</v>
          </cell>
          <cell r="F2499">
            <v>21.11</v>
          </cell>
          <cell r="G2499" t="e">
            <v>#N/A</v>
          </cell>
          <cell r="H2499" t="e">
            <v>#N/A</v>
          </cell>
          <cell r="I2499" t="e">
            <v>#N/A</v>
          </cell>
          <cell r="J2499">
            <v>10.55</v>
          </cell>
        </row>
        <row r="2500">
          <cell r="C2500" t="str">
            <v>T603</v>
          </cell>
          <cell r="D2500" t="str">
            <v>Carpinteiro</v>
          </cell>
          <cell r="E2500">
            <v>1</v>
          </cell>
          <cell r="F2500">
            <v>9.44</v>
          </cell>
          <cell r="G2500" t="e">
            <v>#N/A</v>
          </cell>
          <cell r="H2500" t="e">
            <v>#N/A</v>
          </cell>
          <cell r="I2500" t="e">
            <v>#N/A</v>
          </cell>
          <cell r="J2500">
            <v>9.44</v>
          </cell>
        </row>
        <row r="2501">
          <cell r="C2501" t="str">
            <v>T607</v>
          </cell>
          <cell r="D2501" t="str">
            <v>Pintor</v>
          </cell>
          <cell r="E2501">
            <v>0.5</v>
          </cell>
          <cell r="F2501">
            <v>9.44</v>
          </cell>
          <cell r="G2501" t="e">
            <v>#N/A</v>
          </cell>
          <cell r="H2501" t="e">
            <v>#N/A</v>
          </cell>
          <cell r="I2501" t="e">
            <v>#N/A</v>
          </cell>
          <cell r="J2501">
            <v>4.72</v>
          </cell>
        </row>
        <row r="2502">
          <cell r="C2502" t="str">
            <v>T701</v>
          </cell>
          <cell r="D2502" t="str">
            <v>Servente</v>
          </cell>
          <cell r="E2502">
            <v>2</v>
          </cell>
          <cell r="F2502">
            <v>6.99</v>
          </cell>
          <cell r="G2502" t="e">
            <v>#N/A</v>
          </cell>
          <cell r="H2502" t="e">
            <v>#N/A</v>
          </cell>
          <cell r="I2502" t="e">
            <v>#N/A</v>
          </cell>
          <cell r="J2502">
            <v>13.98</v>
          </cell>
        </row>
        <row r="2503">
          <cell r="D2503">
            <v>0</v>
          </cell>
          <cell r="F2503">
            <v>0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</row>
        <row r="2504">
          <cell r="F2504" t="str">
            <v>CUSTO HORÁRIO DE MÃO DE OBRA - (B)</v>
          </cell>
          <cell r="J2504">
            <v>38.69</v>
          </cell>
        </row>
        <row r="2505">
          <cell r="F2505" t="str">
            <v>FERRAMENTAS</v>
          </cell>
          <cell r="H2505">
            <v>0.2051</v>
          </cell>
          <cell r="J2505">
            <v>7.93</v>
          </cell>
        </row>
        <row r="2506">
          <cell r="F2506" t="str">
            <v>CUSTO HORÁRIO TOTAL - (A + B)</v>
          </cell>
          <cell r="J2506">
            <v>46.62</v>
          </cell>
        </row>
        <row r="2507">
          <cell r="F2507" t="str">
            <v>CUSTO UNITÁRIO DE EXECUÇÃO - (D)</v>
          </cell>
          <cell r="J2507">
            <v>7.77</v>
          </cell>
        </row>
        <row r="2508">
          <cell r="C2508" t="str">
            <v>ÍTEM</v>
          </cell>
          <cell r="D2508" t="str">
            <v>M A T E R I A L</v>
          </cell>
          <cell r="E2508" t="str">
            <v>UNID</v>
          </cell>
          <cell r="F2508" t="str">
            <v>CONSUMO</v>
          </cell>
          <cell r="H2508" t="str">
            <v xml:space="preserve"> PREÇO UNITÁRIO</v>
          </cell>
          <cell r="J2508" t="str">
            <v>CUSTO UNITÁRIO</v>
          </cell>
        </row>
        <row r="2509">
          <cell r="C2509" t="str">
            <v>M406</v>
          </cell>
          <cell r="D2509" t="str">
            <v>Caibros de 7,5 cm x 7,5 cm</v>
          </cell>
          <cell r="E2509" t="str">
            <v>m</v>
          </cell>
          <cell r="F2509">
            <v>3</v>
          </cell>
          <cell r="H2509">
            <v>1.98</v>
          </cell>
          <cell r="I2509">
            <v>0</v>
          </cell>
          <cell r="J2509">
            <v>5.94</v>
          </cell>
        </row>
        <row r="2510">
          <cell r="C2510" t="str">
            <v>M412</v>
          </cell>
          <cell r="D2510" t="str">
            <v>Gastalho 10 x 2,0 cm</v>
          </cell>
          <cell r="E2510" t="str">
            <v>m</v>
          </cell>
          <cell r="F2510">
            <v>1.4</v>
          </cell>
          <cell r="H2510">
            <v>1.2</v>
          </cell>
          <cell r="I2510">
            <v>0</v>
          </cell>
          <cell r="J2510">
            <v>1.68</v>
          </cell>
        </row>
        <row r="2511">
          <cell r="C2511" t="str">
            <v>M609</v>
          </cell>
          <cell r="D2511" t="str">
            <v>Tinta esmalte sintético semi-fosco</v>
          </cell>
          <cell r="E2511" t="str">
            <v>l</v>
          </cell>
          <cell r="F2511">
            <v>0.33</v>
          </cell>
          <cell r="H2511">
            <v>11.13</v>
          </cell>
          <cell r="I2511">
            <v>0</v>
          </cell>
          <cell r="J2511">
            <v>3.67</v>
          </cell>
        </row>
        <row r="2512">
          <cell r="D2512">
            <v>0</v>
          </cell>
          <cell r="E2512">
            <v>0</v>
          </cell>
          <cell r="H2512">
            <v>0</v>
          </cell>
          <cell r="I2512">
            <v>0</v>
          </cell>
          <cell r="J2512">
            <v>0</v>
          </cell>
        </row>
        <row r="2513">
          <cell r="D2513">
            <v>0</v>
          </cell>
          <cell r="E2513">
            <v>0</v>
          </cell>
          <cell r="H2513">
            <v>0</v>
          </cell>
          <cell r="I2513">
            <v>0</v>
          </cell>
          <cell r="J2513">
            <v>0</v>
          </cell>
        </row>
        <row r="2514">
          <cell r="F2514" t="str">
            <v>CUSTO TOTAL DE MATERIAL - (E)</v>
          </cell>
          <cell r="J2514">
            <v>11.29</v>
          </cell>
        </row>
        <row r="2515">
          <cell r="C2515" t="str">
            <v>CODIGO</v>
          </cell>
          <cell r="D2515" t="str">
            <v>ATIVIDADES AUXILIARES</v>
          </cell>
          <cell r="E2515" t="str">
            <v>UND</v>
          </cell>
          <cell r="F2515" t="str">
            <v>QUANTIDADE</v>
          </cell>
          <cell r="H2515" t="str">
            <v>CUSTO UNITÁRIO</v>
          </cell>
          <cell r="J2515" t="str">
            <v>CUSTO UNITÁRIO</v>
          </cell>
        </row>
        <row r="2516">
          <cell r="D2516">
            <v>0</v>
          </cell>
          <cell r="E2516">
            <v>0</v>
          </cell>
          <cell r="H2516">
            <v>0</v>
          </cell>
          <cell r="J2516">
            <v>0</v>
          </cell>
        </row>
        <row r="2517">
          <cell r="D2517">
            <v>0</v>
          </cell>
          <cell r="E2517">
            <v>0</v>
          </cell>
          <cell r="H2517">
            <v>0</v>
          </cell>
          <cell r="J2517">
            <v>0</v>
          </cell>
        </row>
        <row r="2518">
          <cell r="D2518">
            <v>0</v>
          </cell>
          <cell r="E2518">
            <v>0</v>
          </cell>
          <cell r="H2518">
            <v>0</v>
          </cell>
          <cell r="J2518">
            <v>0</v>
          </cell>
        </row>
        <row r="2519">
          <cell r="D2519">
            <v>0</v>
          </cell>
          <cell r="E2519">
            <v>0</v>
          </cell>
          <cell r="H2519">
            <v>0</v>
          </cell>
          <cell r="J2519">
            <v>0</v>
          </cell>
        </row>
        <row r="2520">
          <cell r="D2520">
            <v>0</v>
          </cell>
          <cell r="H2520">
            <v>0</v>
          </cell>
          <cell r="J2520">
            <v>0</v>
          </cell>
        </row>
        <row r="2521">
          <cell r="C2521" t="str">
            <v>OBSERVAÇÕES:</v>
          </cell>
          <cell r="F2521" t="str">
            <v>CUSTO ATIVIDADES AUXILIARES - (F)</v>
          </cell>
          <cell r="J2521">
            <v>0</v>
          </cell>
        </row>
        <row r="2522">
          <cell r="F2522" t="str">
            <v>CUSTO UNITÁRIO DIRETO TOTAL</v>
          </cell>
          <cell r="J2522">
            <v>19.059999999999999</v>
          </cell>
        </row>
        <row r="2523">
          <cell r="F2523" t="str">
            <v xml:space="preserve">BONIFICAÇÃO </v>
          </cell>
          <cell r="H2523">
            <v>0</v>
          </cell>
          <cell r="J2523">
            <v>0</v>
          </cell>
        </row>
        <row r="2524">
          <cell r="F2524" t="str">
            <v>PREÇO UNITÁRIO  TOTAL</v>
          </cell>
          <cell r="J2524">
            <v>19.059999999999999</v>
          </cell>
        </row>
        <row r="2528">
          <cell r="A2528" t="str">
            <v>1 A 01 890 01</v>
          </cell>
          <cell r="C2528" t="str">
            <v>SERVIÇO:</v>
          </cell>
          <cell r="D2528" t="str">
            <v>Escavação manual em material de 1ª  categoria</v>
          </cell>
          <cell r="F2528" t="str">
            <v>PRODUÇÃO DA EQUIPE - (C):</v>
          </cell>
          <cell r="J2528">
            <v>1</v>
          </cell>
          <cell r="K2528" t="str">
            <v>m³</v>
          </cell>
          <cell r="M2528">
            <v>23</v>
          </cell>
        </row>
        <row r="2529">
          <cell r="F2529" t="str">
            <v>UNITÁRIO</v>
          </cell>
          <cell r="H2529" t="str">
            <v>C. OPERACIONAL</v>
          </cell>
        </row>
        <row r="2530">
          <cell r="C2530" t="str">
            <v>ÍTEM</v>
          </cell>
          <cell r="D2530" t="str">
            <v>E Q U I P A M E N T O</v>
          </cell>
          <cell r="E2530" t="str">
            <v>QUANT.</v>
          </cell>
          <cell r="F2530" t="str">
            <v>PROD</v>
          </cell>
          <cell r="G2530" t="str">
            <v>IMPROD</v>
          </cell>
          <cell r="H2530" t="str">
            <v>PROD</v>
          </cell>
          <cell r="I2530" t="str">
            <v>IMPROD</v>
          </cell>
          <cell r="J2530" t="str">
            <v>CUSTO HORÁRIO</v>
          </cell>
        </row>
        <row r="2531">
          <cell r="G2531">
            <v>0</v>
          </cell>
          <cell r="H2531">
            <v>0</v>
          </cell>
          <cell r="I2531">
            <v>0</v>
          </cell>
          <cell r="J2531">
            <v>0</v>
          </cell>
        </row>
        <row r="2532">
          <cell r="D2532">
            <v>0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</row>
        <row r="2533">
          <cell r="D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</row>
        <row r="2534">
          <cell r="D2534">
            <v>0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</row>
        <row r="2535">
          <cell r="D2535">
            <v>0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</row>
        <row r="2536">
          <cell r="D2536">
            <v>0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</row>
        <row r="2537">
          <cell r="F2537" t="str">
            <v>CUSTO HORÁRIO DO EQUIPAMENTO - (A)</v>
          </cell>
          <cell r="J2537">
            <v>0</v>
          </cell>
        </row>
        <row r="2538">
          <cell r="C2538" t="str">
            <v>ÍTEM</v>
          </cell>
          <cell r="D2538" t="str">
            <v>M Ã O    D E   O B R A</v>
          </cell>
          <cell r="E2538" t="str">
            <v>QUANT.</v>
          </cell>
          <cell r="F2538" t="str">
            <v>SALÁRIO HORA</v>
          </cell>
          <cell r="J2538" t="str">
            <v>CUSTO HORÁRIO</v>
          </cell>
        </row>
        <row r="2539">
          <cell r="C2539" t="str">
            <v>T604</v>
          </cell>
          <cell r="D2539" t="str">
            <v>Pedreiro</v>
          </cell>
          <cell r="E2539">
            <v>0.1</v>
          </cell>
          <cell r="F2539">
            <v>9.44</v>
          </cell>
          <cell r="G2539" t="e">
            <v>#N/A</v>
          </cell>
          <cell r="H2539" t="e">
            <v>#N/A</v>
          </cell>
          <cell r="I2539" t="e">
            <v>#N/A</v>
          </cell>
          <cell r="J2539">
            <v>0.94</v>
          </cell>
        </row>
        <row r="2540">
          <cell r="C2540" t="str">
            <v>T701</v>
          </cell>
          <cell r="D2540" t="str">
            <v>Servente</v>
          </cell>
          <cell r="E2540">
            <v>3</v>
          </cell>
          <cell r="F2540">
            <v>6.99</v>
          </cell>
          <cell r="G2540" t="e">
            <v>#N/A</v>
          </cell>
          <cell r="H2540" t="e">
            <v>#N/A</v>
          </cell>
          <cell r="I2540" t="e">
            <v>#N/A</v>
          </cell>
          <cell r="J2540">
            <v>20.97</v>
          </cell>
        </row>
        <row r="2541">
          <cell r="D2541">
            <v>0</v>
          </cell>
          <cell r="F2541">
            <v>0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</row>
        <row r="2542">
          <cell r="D2542">
            <v>0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</row>
        <row r="2543">
          <cell r="D2543">
            <v>0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0</v>
          </cell>
        </row>
        <row r="2544">
          <cell r="F2544" t="str">
            <v>CUSTO HORÁRIO DE MÃO DE OBRA - (B)</v>
          </cell>
          <cell r="J2544">
            <v>21.91</v>
          </cell>
        </row>
        <row r="2545">
          <cell r="F2545" t="str">
            <v>FERRAMENTAS</v>
          </cell>
          <cell r="H2545">
            <v>0.05</v>
          </cell>
          <cell r="J2545">
            <v>1.0900000000000001</v>
          </cell>
        </row>
        <row r="2546">
          <cell r="F2546" t="str">
            <v>CUSTO HORÁRIO TOTAL - (A + B)</v>
          </cell>
          <cell r="J2546">
            <v>23</v>
          </cell>
        </row>
        <row r="2547">
          <cell r="F2547" t="str">
            <v>CUSTO UNITÁRIO DE EXECUÇÃO - (D)</v>
          </cell>
          <cell r="J2547">
            <v>23</v>
          </cell>
        </row>
        <row r="2548">
          <cell r="C2548" t="str">
            <v>ÍTEM</v>
          </cell>
          <cell r="D2548" t="str">
            <v>M A T E R I A L</v>
          </cell>
          <cell r="E2548" t="str">
            <v>UNID</v>
          </cell>
          <cell r="F2548" t="str">
            <v>CONSUMO</v>
          </cell>
          <cell r="H2548" t="str">
            <v xml:space="preserve"> PREÇO UNITÁRIO</v>
          </cell>
          <cell r="J2548" t="str">
            <v>CUSTO UNITÁRIO</v>
          </cell>
        </row>
        <row r="2549">
          <cell r="D2549">
            <v>0</v>
          </cell>
          <cell r="E2549">
            <v>0</v>
          </cell>
          <cell r="H2549">
            <v>0</v>
          </cell>
          <cell r="I2549">
            <v>0</v>
          </cell>
          <cell r="J2549">
            <v>0</v>
          </cell>
        </row>
        <row r="2550">
          <cell r="D2550">
            <v>0</v>
          </cell>
          <cell r="E2550">
            <v>0</v>
          </cell>
          <cell r="J2550">
            <v>0</v>
          </cell>
        </row>
        <row r="2551">
          <cell r="D2551">
            <v>0</v>
          </cell>
          <cell r="E2551">
            <v>0</v>
          </cell>
          <cell r="J2551">
            <v>0</v>
          </cell>
        </row>
        <row r="2552">
          <cell r="D2552">
            <v>0</v>
          </cell>
          <cell r="E2552">
            <v>0</v>
          </cell>
          <cell r="J2552">
            <v>0</v>
          </cell>
        </row>
        <row r="2553">
          <cell r="D2553">
            <v>0</v>
          </cell>
          <cell r="E2553">
            <v>0</v>
          </cell>
          <cell r="J2553">
            <v>0</v>
          </cell>
        </row>
        <row r="2554">
          <cell r="F2554" t="str">
            <v>CUSTO TOTAL DE MATERIAL - (E)</v>
          </cell>
          <cell r="J2554">
            <v>0</v>
          </cell>
        </row>
        <row r="2555">
          <cell r="C2555" t="str">
            <v>CODIGO</v>
          </cell>
          <cell r="D2555" t="str">
            <v>ATIVIDADES AUXILIARES</v>
          </cell>
          <cell r="E2555" t="str">
            <v>UND</v>
          </cell>
          <cell r="F2555" t="str">
            <v>QUANTIDADE</v>
          </cell>
          <cell r="H2555" t="str">
            <v>CUSTO UNITÁRIO</v>
          </cell>
          <cell r="J2555" t="str">
            <v>CUSTO UNITÁRIO</v>
          </cell>
        </row>
        <row r="2556">
          <cell r="D2556">
            <v>0</v>
          </cell>
          <cell r="E2556">
            <v>0</v>
          </cell>
          <cell r="H2556">
            <v>0</v>
          </cell>
          <cell r="J2556">
            <v>0</v>
          </cell>
        </row>
        <row r="2557">
          <cell r="D2557">
            <v>0</v>
          </cell>
          <cell r="E2557">
            <v>0</v>
          </cell>
          <cell r="H2557">
            <v>0</v>
          </cell>
          <cell r="J2557">
            <v>0</v>
          </cell>
        </row>
        <row r="2558">
          <cell r="D2558">
            <v>0</v>
          </cell>
          <cell r="E2558">
            <v>0</v>
          </cell>
          <cell r="H2558">
            <v>0</v>
          </cell>
          <cell r="J2558">
            <v>0</v>
          </cell>
        </row>
        <row r="2559">
          <cell r="D2559">
            <v>0</v>
          </cell>
          <cell r="E2559">
            <v>0</v>
          </cell>
          <cell r="H2559">
            <v>0</v>
          </cell>
          <cell r="J2559">
            <v>0</v>
          </cell>
        </row>
        <row r="2560">
          <cell r="D2560">
            <v>0</v>
          </cell>
          <cell r="H2560">
            <v>0</v>
          </cell>
          <cell r="J2560">
            <v>0</v>
          </cell>
        </row>
        <row r="2561">
          <cell r="C2561" t="str">
            <v>OBSERVAÇÕES:</v>
          </cell>
          <cell r="F2561" t="str">
            <v>CUSTO UNITÁRIO DE TRANSPORTE - (F)</v>
          </cell>
          <cell r="J2561">
            <v>0</v>
          </cell>
        </row>
        <row r="2562">
          <cell r="F2562" t="str">
            <v>CUSTO UNITÁRIO DIRETO TOTAL</v>
          </cell>
          <cell r="J2562">
            <v>23</v>
          </cell>
        </row>
        <row r="2563">
          <cell r="F2563" t="str">
            <v xml:space="preserve">BONIFICAÇÃO </v>
          </cell>
          <cell r="H2563">
            <v>0</v>
          </cell>
          <cell r="J2563">
            <v>0</v>
          </cell>
        </row>
        <row r="2564">
          <cell r="F2564" t="str">
            <v>PREÇO UNITÁRIO  TOTAL</v>
          </cell>
          <cell r="J2564">
            <v>23</v>
          </cell>
        </row>
        <row r="2568">
          <cell r="A2568" t="str">
            <v>1 A 01 891 01</v>
          </cell>
          <cell r="C2568" t="str">
            <v>SERVIÇO:</v>
          </cell>
          <cell r="D2568" t="str">
            <v>Escavação manual de vala em material de 1ª categoria</v>
          </cell>
          <cell r="F2568" t="str">
            <v>PRODUÇÃO DA EQUIPE - (C):</v>
          </cell>
          <cell r="J2568">
            <v>1</v>
          </cell>
          <cell r="K2568" t="str">
            <v>M³</v>
          </cell>
          <cell r="M2568">
            <v>32.01</v>
          </cell>
        </row>
        <row r="2569">
          <cell r="F2569" t="str">
            <v>UNITÁRIO</v>
          </cell>
          <cell r="H2569" t="str">
            <v>C. OPERACIONAL</v>
          </cell>
        </row>
        <row r="2570">
          <cell r="C2570" t="str">
            <v>ÍTEM</v>
          </cell>
          <cell r="D2570" t="str">
            <v>E Q U I P A M E N T O</v>
          </cell>
          <cell r="E2570" t="str">
            <v>QUANT.</v>
          </cell>
          <cell r="F2570" t="str">
            <v>PROD</v>
          </cell>
          <cell r="G2570" t="str">
            <v>IMPROD</v>
          </cell>
          <cell r="H2570" t="str">
            <v>PROD</v>
          </cell>
          <cell r="I2570" t="str">
            <v>IMPROD</v>
          </cell>
          <cell r="J2570" t="str">
            <v>CUSTO HORÁRIO</v>
          </cell>
        </row>
        <row r="2571">
          <cell r="D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</row>
        <row r="2572">
          <cell r="D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</row>
        <row r="2573">
          <cell r="D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</row>
        <row r="2574">
          <cell r="D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</row>
        <row r="2575">
          <cell r="D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</row>
        <row r="2576">
          <cell r="D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</row>
        <row r="2577">
          <cell r="D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</row>
        <row r="2578">
          <cell r="F2578" t="str">
            <v>CUSTO HORÁRIO DO EQUIPAMENTO - (A)</v>
          </cell>
          <cell r="J2578">
            <v>0</v>
          </cell>
        </row>
        <row r="2579">
          <cell r="C2579" t="str">
            <v>ÍTEM</v>
          </cell>
          <cell r="D2579" t="str">
            <v>M Ã O    D E   O B R A</v>
          </cell>
          <cell r="E2579" t="str">
            <v>QUANT.</v>
          </cell>
          <cell r="F2579" t="str">
            <v>SALÁRIO HORA</v>
          </cell>
          <cell r="J2579" t="str">
            <v>CUSTO HORÁRIO</v>
          </cell>
        </row>
        <row r="2580">
          <cell r="C2580" t="str">
            <v>T501</v>
          </cell>
          <cell r="D2580" t="str">
            <v>Encarregado de turma</v>
          </cell>
          <cell r="E2580">
            <v>0.1</v>
          </cell>
          <cell r="F2580">
            <v>21.11</v>
          </cell>
          <cell r="G2580" t="e">
            <v>#N/A</v>
          </cell>
          <cell r="H2580" t="e">
            <v>#N/A</v>
          </cell>
          <cell r="I2580" t="e">
            <v>#N/A</v>
          </cell>
          <cell r="J2580">
            <v>2.11</v>
          </cell>
        </row>
        <row r="2581">
          <cell r="C2581" t="str">
            <v>T701</v>
          </cell>
          <cell r="D2581" t="str">
            <v>Servente</v>
          </cell>
          <cell r="E2581">
            <v>3.5</v>
          </cell>
          <cell r="F2581">
            <v>6.99</v>
          </cell>
          <cell r="G2581" t="e">
            <v>#N/A</v>
          </cell>
          <cell r="H2581" t="e">
            <v>#N/A</v>
          </cell>
          <cell r="I2581" t="e">
            <v>#N/A</v>
          </cell>
          <cell r="J2581">
            <v>24.46</v>
          </cell>
        </row>
        <row r="2582">
          <cell r="D2582">
            <v>0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</row>
        <row r="2583">
          <cell r="D2583">
            <v>0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</row>
        <row r="2584">
          <cell r="D2584">
            <v>0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</row>
        <row r="2585">
          <cell r="F2585" t="str">
            <v>CUSTO HORÁRIO DE MÃO DE OBRA - (B)</v>
          </cell>
          <cell r="J2585">
            <v>26.57</v>
          </cell>
        </row>
        <row r="2586">
          <cell r="F2586" t="str">
            <v>FERRAMENTAS</v>
          </cell>
          <cell r="H2586">
            <v>0.2051</v>
          </cell>
          <cell r="J2586">
            <v>5.44</v>
          </cell>
        </row>
        <row r="2587">
          <cell r="F2587" t="str">
            <v>CUSTO HORÁRIO TOTAL - (A + B)</v>
          </cell>
          <cell r="J2587">
            <v>32.01</v>
          </cell>
        </row>
        <row r="2588">
          <cell r="F2588" t="str">
            <v>CUSTO UNITÁRIO DE EXECUÇÃO - (D)</v>
          </cell>
          <cell r="J2588">
            <v>32.01</v>
          </cell>
        </row>
        <row r="2589">
          <cell r="C2589" t="str">
            <v>ÍTEM</v>
          </cell>
          <cell r="D2589" t="str">
            <v>M A T E R I A L</v>
          </cell>
          <cell r="E2589" t="str">
            <v>UNID</v>
          </cell>
          <cell r="F2589" t="str">
            <v>CONSUMO</v>
          </cell>
          <cell r="H2589" t="str">
            <v xml:space="preserve"> PREÇO UNITÁRIO</v>
          </cell>
          <cell r="J2589" t="str">
            <v>CUSTO UNITÁRIO</v>
          </cell>
        </row>
        <row r="2590">
          <cell r="D2590">
            <v>0</v>
          </cell>
          <cell r="E2590">
            <v>0</v>
          </cell>
          <cell r="H2590">
            <v>0</v>
          </cell>
          <cell r="I2590">
            <v>0</v>
          </cell>
        </row>
        <row r="2591">
          <cell r="D2591">
            <v>0</v>
          </cell>
          <cell r="E2591">
            <v>0</v>
          </cell>
          <cell r="J2591">
            <v>0</v>
          </cell>
        </row>
        <row r="2592">
          <cell r="D2592">
            <v>0</v>
          </cell>
          <cell r="E2592">
            <v>0</v>
          </cell>
          <cell r="J2592">
            <v>0</v>
          </cell>
        </row>
        <row r="2593">
          <cell r="D2593">
            <v>0</v>
          </cell>
          <cell r="E2593">
            <v>0</v>
          </cell>
          <cell r="J2593">
            <v>0</v>
          </cell>
        </row>
        <row r="2594">
          <cell r="D2594">
            <v>0</v>
          </cell>
          <cell r="E2594">
            <v>0</v>
          </cell>
          <cell r="J2594">
            <v>0</v>
          </cell>
        </row>
        <row r="2595">
          <cell r="F2595" t="str">
            <v>CUSTO TOTAL DE MATERIAL - (E)</v>
          </cell>
          <cell r="J2595">
            <v>0</v>
          </cell>
        </row>
        <row r="2596">
          <cell r="C2596" t="str">
            <v>CODIGO</v>
          </cell>
          <cell r="D2596" t="str">
            <v>ATIVIDADES AUXILIARES</v>
          </cell>
          <cell r="E2596" t="str">
            <v>UND</v>
          </cell>
          <cell r="F2596" t="str">
            <v>QUANTIDADE</v>
          </cell>
          <cell r="H2596" t="str">
            <v>CUSTO UNITÁRIO</v>
          </cell>
          <cell r="J2596" t="str">
            <v>CUSTO UNITÁRIO</v>
          </cell>
        </row>
        <row r="2597">
          <cell r="D2597">
            <v>0</v>
          </cell>
          <cell r="E2597">
            <v>0</v>
          </cell>
          <cell r="H2597">
            <v>0</v>
          </cell>
          <cell r="J2597">
            <v>0</v>
          </cell>
        </row>
        <row r="2598">
          <cell r="D2598">
            <v>0</v>
          </cell>
          <cell r="E2598">
            <v>0</v>
          </cell>
          <cell r="H2598">
            <v>0</v>
          </cell>
          <cell r="J2598">
            <v>0</v>
          </cell>
        </row>
        <row r="2599">
          <cell r="D2599">
            <v>0</v>
          </cell>
          <cell r="E2599">
            <v>0</v>
          </cell>
          <cell r="H2599">
            <v>0</v>
          </cell>
          <cell r="J2599">
            <v>0</v>
          </cell>
        </row>
        <row r="2600">
          <cell r="D2600">
            <v>0</v>
          </cell>
          <cell r="E2600">
            <v>0</v>
          </cell>
          <cell r="H2600">
            <v>0</v>
          </cell>
          <cell r="J2600">
            <v>0</v>
          </cell>
        </row>
        <row r="2601">
          <cell r="D2601">
            <v>0</v>
          </cell>
          <cell r="H2601">
            <v>0</v>
          </cell>
          <cell r="J2601">
            <v>0</v>
          </cell>
        </row>
        <row r="2602">
          <cell r="C2602" t="str">
            <v>OBSERVAÇÕES:</v>
          </cell>
          <cell r="F2602" t="str">
            <v>CUSTO ATIVIDADES AUXILIARES - (F)</v>
          </cell>
          <cell r="J2602">
            <v>0</v>
          </cell>
        </row>
        <row r="2603">
          <cell r="F2603" t="str">
            <v>CUSTO UNITÁRIO DIRETO TOTAL</v>
          </cell>
          <cell r="J2603">
            <v>32.01</v>
          </cell>
        </row>
        <row r="2604">
          <cell r="F2604" t="str">
            <v xml:space="preserve">BONIFICAÇÃO </v>
          </cell>
          <cell r="H2604">
            <v>0</v>
          </cell>
          <cell r="J2604">
            <v>0</v>
          </cell>
        </row>
        <row r="2605">
          <cell r="F2605" t="str">
            <v>PREÇO UNITÁRIO  TOTAL</v>
          </cell>
          <cell r="J2605">
            <v>32.01</v>
          </cell>
        </row>
        <row r="2609">
          <cell r="A2609" t="str">
            <v>1 A 01 893 01</v>
          </cell>
          <cell r="C2609" t="str">
            <v>SERVIÇO:</v>
          </cell>
          <cell r="D2609" t="str">
            <v xml:space="preserve"> Compactação manual</v>
          </cell>
          <cell r="F2609" t="str">
            <v>PRODUÇÃO DA EQUIPE - (C):</v>
          </cell>
          <cell r="J2609">
            <v>1.5</v>
          </cell>
          <cell r="K2609" t="str">
            <v>m³</v>
          </cell>
          <cell r="M2609">
            <v>11.72</v>
          </cell>
        </row>
        <row r="2610">
          <cell r="F2610" t="str">
            <v>UNITÁRIO</v>
          </cell>
          <cell r="H2610" t="str">
            <v>C. OPERACIONAL</v>
          </cell>
        </row>
        <row r="2611">
          <cell r="C2611" t="str">
            <v>ÍTEM</v>
          </cell>
          <cell r="D2611" t="str">
            <v>E Q U I P A M E N T O</v>
          </cell>
          <cell r="E2611" t="str">
            <v>QUANT.</v>
          </cell>
          <cell r="F2611" t="str">
            <v>PROD</v>
          </cell>
          <cell r="G2611" t="str">
            <v>IMPROD</v>
          </cell>
          <cell r="H2611" t="str">
            <v>PROD</v>
          </cell>
          <cell r="I2611" t="str">
            <v>IMPROD</v>
          </cell>
          <cell r="J2611" t="str">
            <v>CUSTO HORÁRIO</v>
          </cell>
        </row>
        <row r="2612">
          <cell r="C2612" t="str">
            <v>E906</v>
          </cell>
          <cell r="D2612" t="str">
            <v xml:space="preserve"> Compactador Manual : Wacker : ES600 -  soquete vibratório </v>
          </cell>
          <cell r="E2612">
            <v>1</v>
          </cell>
          <cell r="F2612">
            <v>1</v>
          </cell>
          <cell r="G2612">
            <v>0</v>
          </cell>
          <cell r="H2612">
            <v>17.59</v>
          </cell>
          <cell r="I2612">
            <v>15.36</v>
          </cell>
          <cell r="J2612">
            <v>17.59</v>
          </cell>
        </row>
        <row r="2613">
          <cell r="D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</row>
        <row r="2614">
          <cell r="D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</row>
        <row r="2615">
          <cell r="D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</row>
        <row r="2616">
          <cell r="D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</row>
        <row r="2617">
          <cell r="F2617" t="str">
            <v>CUSTO HORÁRIO DO EQUIPAMENTO - (A)</v>
          </cell>
          <cell r="J2617">
            <v>17.59</v>
          </cell>
        </row>
        <row r="2618">
          <cell r="C2618" t="str">
            <v>ÍTEM</v>
          </cell>
          <cell r="D2618" t="str">
            <v>M Ã O    D E   O B R A</v>
          </cell>
          <cell r="E2618" t="str">
            <v>QUANT.</v>
          </cell>
          <cell r="F2618" t="str">
            <v>SALÁRIO HORA</v>
          </cell>
          <cell r="J2618" t="str">
            <v>CUSTO HORÁRIO</v>
          </cell>
        </row>
        <row r="2619">
          <cell r="D2619">
            <v>0</v>
          </cell>
          <cell r="E2619">
            <v>0.21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</row>
        <row r="2620">
          <cell r="D2620">
            <v>0</v>
          </cell>
          <cell r="F2620">
            <v>0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</row>
        <row r="2621">
          <cell r="D2621">
            <v>0</v>
          </cell>
          <cell r="F2621">
            <v>0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</row>
        <row r="2622">
          <cell r="D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</row>
        <row r="2623">
          <cell r="D2623">
            <v>0</v>
          </cell>
          <cell r="F2623">
            <v>0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</row>
        <row r="2624">
          <cell r="F2624" t="str">
            <v>CUSTO HORÁRIO DE MÃO DE OBRA - (B)</v>
          </cell>
          <cell r="J2624">
            <v>0</v>
          </cell>
        </row>
        <row r="2625">
          <cell r="F2625" t="str">
            <v>FERRAMENTAS</v>
          </cell>
          <cell r="H2625">
            <v>0.2051</v>
          </cell>
          <cell r="J2625">
            <v>0</v>
          </cell>
        </row>
        <row r="2626">
          <cell r="F2626" t="str">
            <v>CUSTO HORÁRIO TOTAL - (A + B)</v>
          </cell>
          <cell r="J2626">
            <v>17.59</v>
          </cell>
        </row>
        <row r="2627">
          <cell r="F2627" t="str">
            <v>CUSTO UNITÁRIO DE EXECUÇÃO - (D)</v>
          </cell>
          <cell r="J2627">
            <v>11.72</v>
          </cell>
        </row>
        <row r="2628">
          <cell r="C2628" t="str">
            <v>ÍTEM</v>
          </cell>
          <cell r="D2628" t="str">
            <v>M A T E R I A L</v>
          </cell>
          <cell r="E2628" t="str">
            <v>UNID</v>
          </cell>
          <cell r="F2628" t="str">
            <v>CONSUMO</v>
          </cell>
          <cell r="H2628" t="str">
            <v xml:space="preserve"> PREÇO UNITÁRIO</v>
          </cell>
          <cell r="J2628" t="str">
            <v>CUSTO UNITÁRIO</v>
          </cell>
        </row>
        <row r="2629">
          <cell r="D2629">
            <v>0</v>
          </cell>
          <cell r="E2629">
            <v>0</v>
          </cell>
          <cell r="F2629">
            <v>0.34499999999999997</v>
          </cell>
          <cell r="H2629">
            <v>0</v>
          </cell>
          <cell r="I2629">
            <v>0</v>
          </cell>
          <cell r="J2629">
            <v>0</v>
          </cell>
        </row>
        <row r="2630">
          <cell r="D2630">
            <v>0</v>
          </cell>
          <cell r="E2630">
            <v>0</v>
          </cell>
          <cell r="H2630">
            <v>0</v>
          </cell>
          <cell r="I2630">
            <v>0</v>
          </cell>
          <cell r="J2630">
            <v>0</v>
          </cell>
        </row>
        <row r="2631">
          <cell r="D2631">
            <v>0</v>
          </cell>
          <cell r="E2631">
            <v>0</v>
          </cell>
          <cell r="H2631">
            <v>0</v>
          </cell>
          <cell r="I2631">
            <v>0</v>
          </cell>
          <cell r="J2631">
            <v>0</v>
          </cell>
        </row>
        <row r="2632">
          <cell r="D2632">
            <v>0</v>
          </cell>
          <cell r="E2632">
            <v>0</v>
          </cell>
          <cell r="H2632">
            <v>0</v>
          </cell>
          <cell r="I2632">
            <v>0</v>
          </cell>
          <cell r="J2632">
            <v>0</v>
          </cell>
        </row>
        <row r="2633">
          <cell r="D2633">
            <v>0</v>
          </cell>
          <cell r="E2633">
            <v>0</v>
          </cell>
          <cell r="H2633">
            <v>0</v>
          </cell>
          <cell r="I2633">
            <v>0</v>
          </cell>
          <cell r="J2633">
            <v>0</v>
          </cell>
        </row>
        <row r="2634">
          <cell r="F2634" t="str">
            <v>CUSTO TOTAL DE MATERIAL - (E)</v>
          </cell>
          <cell r="J2634">
            <v>0</v>
          </cell>
        </row>
        <row r="2635">
          <cell r="C2635" t="str">
            <v>CODIGO</v>
          </cell>
          <cell r="D2635" t="str">
            <v>ATIVIDADES AUXILIARES</v>
          </cell>
          <cell r="E2635" t="str">
            <v>UND</v>
          </cell>
          <cell r="F2635" t="str">
            <v>QUANTIDADE</v>
          </cell>
          <cell r="H2635" t="str">
            <v>CUSTO UNITÁRIO</v>
          </cell>
          <cell r="J2635" t="str">
            <v>CUSTO UNITÁRIO</v>
          </cell>
        </row>
        <row r="2636">
          <cell r="D2636">
            <v>0</v>
          </cell>
          <cell r="E2636">
            <v>0</v>
          </cell>
          <cell r="H2636">
            <v>0</v>
          </cell>
          <cell r="J2636">
            <v>0</v>
          </cell>
        </row>
        <row r="2637">
          <cell r="D2637">
            <v>0</v>
          </cell>
          <cell r="E2637">
            <v>0</v>
          </cell>
          <cell r="H2637">
            <v>0</v>
          </cell>
          <cell r="J2637">
            <v>0</v>
          </cell>
        </row>
        <row r="2638">
          <cell r="D2638">
            <v>0</v>
          </cell>
          <cell r="E2638">
            <v>0</v>
          </cell>
          <cell r="H2638">
            <v>0</v>
          </cell>
          <cell r="J2638">
            <v>0</v>
          </cell>
        </row>
        <row r="2639">
          <cell r="D2639">
            <v>0</v>
          </cell>
          <cell r="E2639">
            <v>0</v>
          </cell>
          <cell r="H2639">
            <v>0</v>
          </cell>
          <cell r="J2639">
            <v>0</v>
          </cell>
        </row>
        <row r="2640">
          <cell r="D2640">
            <v>0</v>
          </cell>
          <cell r="H2640">
            <v>0</v>
          </cell>
          <cell r="J2640">
            <v>0</v>
          </cell>
        </row>
        <row r="2641">
          <cell r="C2641" t="str">
            <v>OBSERVAÇÕES:</v>
          </cell>
          <cell r="F2641" t="str">
            <v>CUSTO ATIVIDADES AUXILIARES - (F)</v>
          </cell>
          <cell r="J2641">
            <v>0</v>
          </cell>
        </row>
        <row r="2642">
          <cell r="F2642" t="str">
            <v>CUSTO UNITÁRIO DIRETO TOTAL</v>
          </cell>
          <cell r="J2642">
            <v>11.72</v>
          </cell>
        </row>
        <row r="2643">
          <cell r="F2643" t="str">
            <v xml:space="preserve">BONIFICAÇÃO </v>
          </cell>
          <cell r="H2643">
            <v>0</v>
          </cell>
          <cell r="J2643">
            <v>0</v>
          </cell>
        </row>
        <row r="2644">
          <cell r="F2644" t="str">
            <v>PREÇO UNITÁRIO  TOTAL</v>
          </cell>
          <cell r="J2644">
            <v>11.72</v>
          </cell>
        </row>
        <row r="2648">
          <cell r="A2648" t="str">
            <v>1 A 01 894 02</v>
          </cell>
          <cell r="C2648" t="str">
            <v>SERVIÇO:</v>
          </cell>
          <cell r="D2648" t="str">
            <v>Lastro de brita (Brita Comercial)</v>
          </cell>
          <cell r="F2648" t="str">
            <v>PRODUÇÃO DA EQUIPE - (C):</v>
          </cell>
          <cell r="J2648">
            <v>3</v>
          </cell>
          <cell r="K2648" t="str">
            <v>m³</v>
          </cell>
          <cell r="M2648">
            <v>94.61</v>
          </cell>
        </row>
        <row r="2649">
          <cell r="F2649" t="str">
            <v>UNITÁRIO</v>
          </cell>
          <cell r="H2649" t="str">
            <v>C. OPERACIONAL</v>
          </cell>
        </row>
        <row r="2650">
          <cell r="C2650" t="str">
            <v>ÍTEM</v>
          </cell>
          <cell r="D2650" t="str">
            <v>E Q U I P A M E N T O</v>
          </cell>
          <cell r="E2650" t="str">
            <v>QUANT.</v>
          </cell>
          <cell r="F2650" t="str">
            <v>PROD</v>
          </cell>
          <cell r="G2650" t="str">
            <v>IMPROD</v>
          </cell>
          <cell r="H2650" t="str">
            <v>PROD</v>
          </cell>
          <cell r="I2650" t="str">
            <v>IMPROD</v>
          </cell>
          <cell r="J2650" t="str">
            <v>CUSTO HORÁRIO</v>
          </cell>
        </row>
        <row r="2651">
          <cell r="C2651" t="str">
            <v>E906</v>
          </cell>
          <cell r="D2651" t="str">
            <v xml:space="preserve"> Compactador Manual : Wacker : ES600 -  soquete vibratório </v>
          </cell>
          <cell r="E2651">
            <v>1</v>
          </cell>
          <cell r="F2651">
            <v>0.24</v>
          </cell>
          <cell r="G2651">
            <v>0.76</v>
          </cell>
          <cell r="H2651">
            <v>17.59</v>
          </cell>
          <cell r="I2651">
            <v>15.36</v>
          </cell>
          <cell r="J2651">
            <v>15.89</v>
          </cell>
        </row>
        <row r="2652">
          <cell r="D2652">
            <v>0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</row>
        <row r="2653">
          <cell r="D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</row>
        <row r="2654">
          <cell r="D2654">
            <v>0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</row>
        <row r="2655">
          <cell r="D2655">
            <v>0</v>
          </cell>
          <cell r="G2655">
            <v>0</v>
          </cell>
          <cell r="H2655">
            <v>0</v>
          </cell>
          <cell r="I2655">
            <v>0</v>
          </cell>
          <cell r="J2655">
            <v>0</v>
          </cell>
        </row>
        <row r="2656">
          <cell r="F2656" t="str">
            <v>CUSTO HORÁRIO DO EQUIPAMENTO - (A)</v>
          </cell>
          <cell r="J2656">
            <v>15.89</v>
          </cell>
        </row>
        <row r="2657">
          <cell r="C2657" t="str">
            <v>ÍTEM</v>
          </cell>
          <cell r="D2657">
            <v>0</v>
          </cell>
          <cell r="E2657" t="str">
            <v>QUANT.</v>
          </cell>
          <cell r="F2657" t="str">
            <v>SALÁRIO HORA</v>
          </cell>
          <cell r="J2657" t="str">
            <v>CUSTO HORÁRIO</v>
          </cell>
        </row>
        <row r="2658">
          <cell r="C2658" t="str">
            <v>T501</v>
          </cell>
          <cell r="D2658" t="str">
            <v>Encarregado de turma</v>
          </cell>
          <cell r="E2658">
            <v>0.1</v>
          </cell>
          <cell r="F2658">
            <v>21.11</v>
          </cell>
          <cell r="G2658" t="e">
            <v>#N/A</v>
          </cell>
          <cell r="H2658" t="e">
            <v>#N/A</v>
          </cell>
          <cell r="I2658" t="e">
            <v>#N/A</v>
          </cell>
          <cell r="J2658">
            <v>2.11</v>
          </cell>
        </row>
        <row r="2659">
          <cell r="C2659" t="str">
            <v>T701</v>
          </cell>
          <cell r="D2659" t="str">
            <v>Servente</v>
          </cell>
          <cell r="E2659">
            <v>0.5</v>
          </cell>
          <cell r="F2659">
            <v>6.99</v>
          </cell>
          <cell r="G2659" t="e">
            <v>#N/A</v>
          </cell>
          <cell r="H2659" t="e">
            <v>#N/A</v>
          </cell>
          <cell r="I2659" t="e">
            <v>#N/A</v>
          </cell>
          <cell r="J2659">
            <v>3.49</v>
          </cell>
        </row>
        <row r="2660">
          <cell r="D2660">
            <v>0</v>
          </cell>
          <cell r="F2660">
            <v>0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</row>
        <row r="2661">
          <cell r="D2661">
            <v>0</v>
          </cell>
          <cell r="F2661">
            <v>0</v>
          </cell>
          <cell r="G2661">
            <v>0</v>
          </cell>
          <cell r="H2661">
            <v>0</v>
          </cell>
          <cell r="I2661">
            <v>0</v>
          </cell>
          <cell r="J2661">
            <v>0</v>
          </cell>
        </row>
        <row r="2662">
          <cell r="D2662">
            <v>0</v>
          </cell>
          <cell r="F2662">
            <v>0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</row>
        <row r="2663">
          <cell r="F2663" t="str">
            <v>CUSTO HORÁRIO DE MÃO DE OBRA - (B)</v>
          </cell>
          <cell r="J2663">
            <v>5.6</v>
          </cell>
        </row>
        <row r="2664">
          <cell r="F2664" t="str">
            <v>FERRAMENTAS</v>
          </cell>
          <cell r="H2664">
            <v>0.05</v>
          </cell>
          <cell r="J2664">
            <v>0.28000000000000003</v>
          </cell>
        </row>
        <row r="2665">
          <cell r="F2665" t="str">
            <v>CUSTO HORÁRIO TOTAL - (A + B)</v>
          </cell>
          <cell r="J2665">
            <v>21.77</v>
          </cell>
        </row>
        <row r="2666">
          <cell r="F2666" t="str">
            <v>CUSTO UNITÁRIO DE EXECUÇÃO - (D)</v>
          </cell>
          <cell r="J2666">
            <v>7.25</v>
          </cell>
        </row>
        <row r="2667">
          <cell r="C2667" t="str">
            <v>ÍTEM</v>
          </cell>
          <cell r="D2667" t="str">
            <v>M A T E R I A L</v>
          </cell>
          <cell r="E2667" t="str">
            <v>UNID</v>
          </cell>
          <cell r="F2667" t="str">
            <v>CONSUMO</v>
          </cell>
          <cell r="H2667" t="str">
            <v xml:space="preserve"> PREÇO UNITÁRIO</v>
          </cell>
          <cell r="J2667" t="str">
            <v>CUSTO UNITÁRIO</v>
          </cell>
        </row>
        <row r="2668">
          <cell r="C2668">
            <v>10323</v>
          </cell>
          <cell r="D2668" t="str">
            <v>Brita Comercial DMT até 50 km</v>
          </cell>
          <cell r="E2668" t="str">
            <v>m³</v>
          </cell>
          <cell r="F2668">
            <v>1.2</v>
          </cell>
          <cell r="H2668">
            <v>72.8</v>
          </cell>
          <cell r="I2668">
            <v>0</v>
          </cell>
          <cell r="J2668">
            <v>87.36</v>
          </cell>
        </row>
        <row r="2669">
          <cell r="D2669">
            <v>0</v>
          </cell>
          <cell r="E2669">
            <v>0</v>
          </cell>
          <cell r="H2669">
            <v>0</v>
          </cell>
          <cell r="I2669">
            <v>0</v>
          </cell>
          <cell r="J2669">
            <v>0</v>
          </cell>
        </row>
        <row r="2670">
          <cell r="D2670">
            <v>0</v>
          </cell>
          <cell r="E2670">
            <v>0</v>
          </cell>
          <cell r="H2670">
            <v>0</v>
          </cell>
          <cell r="I2670">
            <v>0</v>
          </cell>
          <cell r="J2670">
            <v>0</v>
          </cell>
        </row>
        <row r="2671">
          <cell r="D2671">
            <v>0</v>
          </cell>
          <cell r="E2671">
            <v>0</v>
          </cell>
          <cell r="H2671">
            <v>0</v>
          </cell>
          <cell r="I2671">
            <v>0</v>
          </cell>
          <cell r="J2671">
            <v>0</v>
          </cell>
        </row>
        <row r="2672">
          <cell r="D2672">
            <v>0</v>
          </cell>
          <cell r="E2672">
            <v>0</v>
          </cell>
          <cell r="H2672">
            <v>0</v>
          </cell>
          <cell r="I2672">
            <v>0</v>
          </cell>
          <cell r="J2672">
            <v>0</v>
          </cell>
        </row>
        <row r="2673">
          <cell r="F2673" t="str">
            <v>CUSTO TOTAL DE MATERIAL - (E)</v>
          </cell>
          <cell r="J2673">
            <v>87.36</v>
          </cell>
        </row>
        <row r="2674">
          <cell r="C2674" t="str">
            <v>CODIGO</v>
          </cell>
          <cell r="D2674" t="str">
            <v>ATIVIDADES AUXILIARES</v>
          </cell>
          <cell r="E2674" t="str">
            <v>UND</v>
          </cell>
          <cell r="F2674" t="str">
            <v>QUANTIDADE</v>
          </cell>
          <cell r="H2674" t="str">
            <v>CUSTO UNITÁRIO</v>
          </cell>
          <cell r="J2674" t="str">
            <v>CUSTO UNITÁRIO</v>
          </cell>
        </row>
        <row r="2675">
          <cell r="D2675">
            <v>0</v>
          </cell>
          <cell r="E2675">
            <v>0</v>
          </cell>
          <cell r="H2675">
            <v>0</v>
          </cell>
          <cell r="J2675">
            <v>0</v>
          </cell>
        </row>
        <row r="2676">
          <cell r="D2676">
            <v>0</v>
          </cell>
          <cell r="E2676">
            <v>0</v>
          </cell>
          <cell r="H2676">
            <v>0</v>
          </cell>
          <cell r="J2676">
            <v>0</v>
          </cell>
        </row>
        <row r="2677">
          <cell r="D2677">
            <v>0</v>
          </cell>
          <cell r="E2677">
            <v>0</v>
          </cell>
          <cell r="H2677">
            <v>0</v>
          </cell>
          <cell r="J2677">
            <v>0</v>
          </cell>
        </row>
        <row r="2678">
          <cell r="D2678">
            <v>0</v>
          </cell>
          <cell r="E2678">
            <v>0</v>
          </cell>
          <cell r="H2678">
            <v>0</v>
          </cell>
          <cell r="J2678">
            <v>0</v>
          </cell>
        </row>
        <row r="2679">
          <cell r="D2679">
            <v>0</v>
          </cell>
          <cell r="H2679">
            <v>0</v>
          </cell>
          <cell r="J2679">
            <v>0</v>
          </cell>
        </row>
        <row r="2680">
          <cell r="C2680" t="str">
            <v>OBSERVAÇÕES:</v>
          </cell>
          <cell r="F2680" t="str">
            <v>CUSTO ATIVIDADES AUXILIARES - (F)</v>
          </cell>
          <cell r="J2680">
            <v>0</v>
          </cell>
        </row>
        <row r="2681">
          <cell r="F2681" t="str">
            <v>CUSTO UNITÁRIO DIRETO TOTAL</v>
          </cell>
          <cell r="J2681">
            <v>94.61</v>
          </cell>
        </row>
        <row r="2682">
          <cell r="F2682" t="str">
            <v xml:space="preserve">BONIFICAÇÃO </v>
          </cell>
          <cell r="H2682">
            <v>0</v>
          </cell>
          <cell r="J2682">
            <v>0</v>
          </cell>
        </row>
        <row r="2683">
          <cell r="F2683" t="str">
            <v>PREÇO UNITÁRIO  TOTAL</v>
          </cell>
          <cell r="J2683">
            <v>94.61</v>
          </cell>
        </row>
        <row r="2687">
          <cell r="A2687" t="str">
            <v>1 B 00 903 01</v>
          </cell>
          <cell r="C2687" t="str">
            <v>SERVIÇO:</v>
          </cell>
          <cell r="D2687" t="str">
            <v>Dentes para bueiros duplos Ø=1,00 m</v>
          </cell>
          <cell r="F2687" t="str">
            <v>PRODUÇÃO DA EQUIPE - (C):</v>
          </cell>
          <cell r="J2687">
            <v>1</v>
          </cell>
          <cell r="K2687" t="str">
            <v>UD</v>
          </cell>
          <cell r="M2687">
            <v>118.21</v>
          </cell>
        </row>
        <row r="2688">
          <cell r="F2688" t="str">
            <v>UNITÁRIO</v>
          </cell>
          <cell r="H2688" t="str">
            <v>C. OPERACIONAL</v>
          </cell>
        </row>
        <row r="2689">
          <cell r="C2689" t="str">
            <v>ÍTEM</v>
          </cell>
          <cell r="D2689" t="str">
            <v>E Q U I P A M E N T O</v>
          </cell>
          <cell r="E2689" t="str">
            <v>QUANT.</v>
          </cell>
          <cell r="F2689" t="str">
            <v>PROD</v>
          </cell>
          <cell r="G2689" t="str">
            <v>IMPROD</v>
          </cell>
          <cell r="H2689" t="str">
            <v>PROD</v>
          </cell>
          <cell r="I2689" t="str">
            <v>IMPROD</v>
          </cell>
          <cell r="J2689" t="str">
            <v>CUSTO HORÁRIO</v>
          </cell>
        </row>
        <row r="2690">
          <cell r="D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0</v>
          </cell>
        </row>
        <row r="2691">
          <cell r="D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0</v>
          </cell>
        </row>
        <row r="2692">
          <cell r="D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0</v>
          </cell>
        </row>
        <row r="2693">
          <cell r="D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0</v>
          </cell>
        </row>
        <row r="2694">
          <cell r="D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0</v>
          </cell>
        </row>
        <row r="2695">
          <cell r="F2695" t="str">
            <v>CUSTO HORÁRIO DO EQUIPAMENTO - (A)</v>
          </cell>
          <cell r="J2695">
            <v>0</v>
          </cell>
        </row>
        <row r="2696">
          <cell r="C2696" t="str">
            <v>ÍTEM</v>
          </cell>
          <cell r="D2696" t="str">
            <v>M Ã O    D E   O B R A</v>
          </cell>
          <cell r="E2696" t="str">
            <v>QUANT.</v>
          </cell>
          <cell r="F2696" t="str">
            <v>SALÁRIO HORA</v>
          </cell>
          <cell r="J2696" t="str">
            <v>CUSTO HORÁRIO</v>
          </cell>
        </row>
        <row r="2697">
          <cell r="C2697" t="str">
            <v>T604</v>
          </cell>
          <cell r="D2697" t="str">
            <v>Pedreiro</v>
          </cell>
          <cell r="E2697">
            <v>0.4</v>
          </cell>
          <cell r="F2697">
            <v>9.44</v>
          </cell>
          <cell r="G2697" t="e">
            <v>#N/A</v>
          </cell>
          <cell r="H2697" t="e">
            <v>#N/A</v>
          </cell>
          <cell r="I2697" t="e">
            <v>#N/A</v>
          </cell>
          <cell r="J2697">
            <v>3.77</v>
          </cell>
        </row>
        <row r="2698">
          <cell r="C2698" t="str">
            <v>T701</v>
          </cell>
          <cell r="D2698" t="str">
            <v>Servente</v>
          </cell>
          <cell r="E2698">
            <v>0.8</v>
          </cell>
          <cell r="F2698">
            <v>6.99</v>
          </cell>
          <cell r="G2698" t="e">
            <v>#N/A</v>
          </cell>
          <cell r="H2698" t="e">
            <v>#N/A</v>
          </cell>
          <cell r="I2698" t="e">
            <v>#N/A</v>
          </cell>
          <cell r="J2698">
            <v>5.59</v>
          </cell>
        </row>
        <row r="2699">
          <cell r="D2699">
            <v>0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0</v>
          </cell>
        </row>
        <row r="2700">
          <cell r="D2700">
            <v>0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0</v>
          </cell>
        </row>
        <row r="2701">
          <cell r="D2701">
            <v>0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0</v>
          </cell>
        </row>
        <row r="2702">
          <cell r="F2702" t="str">
            <v>CUSTO HORÁRIO DE MÃO DE OBRA - (B)</v>
          </cell>
          <cell r="J2702">
            <v>9.36</v>
          </cell>
        </row>
        <row r="2703">
          <cell r="F2703" t="str">
            <v>FERRAMENTAS</v>
          </cell>
          <cell r="H2703">
            <v>0.05</v>
          </cell>
          <cell r="J2703">
            <v>0.46</v>
          </cell>
        </row>
        <row r="2704">
          <cell r="F2704" t="str">
            <v>CUSTO HORÁRIO TOTAL - (A + B)</v>
          </cell>
          <cell r="J2704">
            <v>9.82</v>
          </cell>
        </row>
        <row r="2705">
          <cell r="F2705" t="str">
            <v>CUSTO UNITÁRIO DE EXECUÇÃO - (D)</v>
          </cell>
          <cell r="J2705">
            <v>9.82</v>
          </cell>
        </row>
        <row r="2706">
          <cell r="C2706" t="str">
            <v>ÍTEM</v>
          </cell>
          <cell r="D2706" t="str">
            <v>M A T E R I A L</v>
          </cell>
          <cell r="E2706" t="str">
            <v>UNID</v>
          </cell>
          <cell r="F2706" t="str">
            <v>CONSUMO</v>
          </cell>
          <cell r="H2706" t="str">
            <v xml:space="preserve"> PREÇO UNITÁRIO</v>
          </cell>
          <cell r="J2706" t="str">
            <v>CUSTO UNITÁRIO</v>
          </cell>
        </row>
        <row r="2707">
          <cell r="D2707">
            <v>0</v>
          </cell>
          <cell r="E2707">
            <v>0</v>
          </cell>
          <cell r="H2707">
            <v>0</v>
          </cell>
          <cell r="I2707">
            <v>0</v>
          </cell>
          <cell r="J2707">
            <v>0</v>
          </cell>
        </row>
        <row r="2708">
          <cell r="D2708">
            <v>0</v>
          </cell>
          <cell r="E2708">
            <v>0</v>
          </cell>
          <cell r="H2708">
            <v>0</v>
          </cell>
          <cell r="I2708">
            <v>0</v>
          </cell>
          <cell r="J2708">
            <v>0</v>
          </cell>
        </row>
        <row r="2709">
          <cell r="D2709">
            <v>0</v>
          </cell>
          <cell r="E2709">
            <v>0</v>
          </cell>
          <cell r="H2709">
            <v>0</v>
          </cell>
          <cell r="I2709">
            <v>0</v>
          </cell>
          <cell r="J2709">
            <v>0</v>
          </cell>
        </row>
        <row r="2710">
          <cell r="D2710">
            <v>0</v>
          </cell>
          <cell r="E2710">
            <v>0</v>
          </cell>
          <cell r="H2710">
            <v>0</v>
          </cell>
          <cell r="I2710">
            <v>0</v>
          </cell>
          <cell r="J2710">
            <v>0</v>
          </cell>
        </row>
        <row r="2711">
          <cell r="D2711">
            <v>0</v>
          </cell>
          <cell r="E2711">
            <v>0</v>
          </cell>
          <cell r="H2711">
            <v>0</v>
          </cell>
          <cell r="I2711">
            <v>0</v>
          </cell>
          <cell r="J2711">
            <v>0</v>
          </cell>
        </row>
        <row r="2712">
          <cell r="F2712" t="str">
            <v>CUSTO TOTAL DE MATERIAL - (E)</v>
          </cell>
          <cell r="J2712">
            <v>0</v>
          </cell>
        </row>
        <row r="2713">
          <cell r="C2713" t="str">
            <v>CODIGO</v>
          </cell>
          <cell r="D2713" t="str">
            <v>ATIVIDADES AUXILIARES</v>
          </cell>
          <cell r="E2713" t="str">
            <v>UND</v>
          </cell>
          <cell r="F2713" t="str">
            <v>QUANTIDADE</v>
          </cell>
          <cell r="H2713" t="str">
            <v>CUSTO UNITÁRIO</v>
          </cell>
          <cell r="J2713" t="str">
            <v>CUSTO UNITÁRIO</v>
          </cell>
        </row>
        <row r="2714">
          <cell r="C2714" t="str">
            <v>1 A 01 512 10</v>
          </cell>
          <cell r="D2714" t="str">
            <v>Concreto ciclópico fck=12 MPa (Brita produzida e areia extraída)</v>
          </cell>
          <cell r="E2714" t="str">
            <v>m³</v>
          </cell>
          <cell r="F2714">
            <v>0.46100000000000002</v>
          </cell>
          <cell r="H2714">
            <v>197.63</v>
          </cell>
          <cell r="J2714">
            <v>91.1</v>
          </cell>
        </row>
        <row r="2715">
          <cell r="C2715" t="str">
            <v>1 A 01 580 02</v>
          </cell>
          <cell r="D2715" t="str">
            <v>Fornecimento, preparo e colocação formas aço CA 50</v>
          </cell>
          <cell r="E2715" t="str">
            <v>kg</v>
          </cell>
          <cell r="F2715">
            <v>3.024</v>
          </cell>
          <cell r="H2715">
            <v>5.72</v>
          </cell>
          <cell r="J2715">
            <v>17.29</v>
          </cell>
        </row>
        <row r="2716">
          <cell r="D2716">
            <v>0</v>
          </cell>
          <cell r="E2716">
            <v>0</v>
          </cell>
          <cell r="H2716">
            <v>0</v>
          </cell>
          <cell r="J2716">
            <v>0</v>
          </cell>
        </row>
        <row r="2717">
          <cell r="D2717">
            <v>0</v>
          </cell>
          <cell r="E2717">
            <v>0</v>
          </cell>
          <cell r="H2717">
            <v>0</v>
          </cell>
          <cell r="J2717">
            <v>0</v>
          </cell>
        </row>
        <row r="2718">
          <cell r="D2718">
            <v>0</v>
          </cell>
          <cell r="H2718">
            <v>0</v>
          </cell>
          <cell r="J2718">
            <v>0</v>
          </cell>
        </row>
        <row r="2719">
          <cell r="C2719" t="str">
            <v>OBSERVAÇÕES:</v>
          </cell>
          <cell r="F2719" t="str">
            <v>CUSTO ATIVIDADES AUXILIARES - (F)</v>
          </cell>
          <cell r="J2719">
            <v>108.39</v>
          </cell>
        </row>
        <row r="2720">
          <cell r="F2720" t="str">
            <v>CUSTO UNITÁRIO DIRETO TOTAL</v>
          </cell>
          <cell r="J2720">
            <v>118.21</v>
          </cell>
        </row>
        <row r="2721">
          <cell r="F2721" t="str">
            <v xml:space="preserve">BONIFICAÇÃO </v>
          </cell>
          <cell r="H2721">
            <v>0</v>
          </cell>
          <cell r="J2721">
            <v>0</v>
          </cell>
        </row>
        <row r="2722">
          <cell r="F2722" t="str">
            <v>PREÇO UNITÁRIO  TOTAL</v>
          </cell>
          <cell r="J2722">
            <v>118.21</v>
          </cell>
        </row>
        <row r="2726">
          <cell r="A2726" t="str">
            <v>1 B 00 907 01</v>
          </cell>
          <cell r="C2726" t="str">
            <v>SERVIÇO:</v>
          </cell>
          <cell r="D2726" t="str">
            <v>Dentes para bueiros simples Ø=0,80 m</v>
          </cell>
          <cell r="F2726" t="str">
            <v>PRODUÇÃO DA EQUIPE - (C):</v>
          </cell>
          <cell r="J2726">
            <v>1</v>
          </cell>
          <cell r="K2726" t="str">
            <v>und</v>
          </cell>
          <cell r="M2726">
            <v>49.82</v>
          </cell>
        </row>
        <row r="2727">
          <cell r="F2727" t="str">
            <v>UNITÁRIO</v>
          </cell>
          <cell r="H2727" t="str">
            <v>C. OPERACIONAL</v>
          </cell>
        </row>
        <row r="2728">
          <cell r="C2728" t="str">
            <v>ÍTEM</v>
          </cell>
          <cell r="D2728" t="str">
            <v>E Q U I P A M E N T O</v>
          </cell>
          <cell r="E2728" t="str">
            <v>QUANT.</v>
          </cell>
          <cell r="F2728" t="str">
            <v>PROD</v>
          </cell>
          <cell r="G2728" t="str">
            <v>IMPROD</v>
          </cell>
          <cell r="H2728" t="str">
            <v>PROD</v>
          </cell>
          <cell r="I2728" t="str">
            <v>IMPROD</v>
          </cell>
          <cell r="J2728" t="str">
            <v>CUSTO HORÁRIO</v>
          </cell>
        </row>
        <row r="2729">
          <cell r="D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0</v>
          </cell>
        </row>
        <row r="2730">
          <cell r="D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0</v>
          </cell>
        </row>
        <row r="2731">
          <cell r="D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0</v>
          </cell>
        </row>
        <row r="2732">
          <cell r="D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0</v>
          </cell>
        </row>
        <row r="2733">
          <cell r="D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0</v>
          </cell>
        </row>
        <row r="2734">
          <cell r="D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</row>
        <row r="2735">
          <cell r="D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</row>
        <row r="2736">
          <cell r="F2736" t="str">
            <v>CUSTO HORÁRIO DO EQUIPAMENTO - (A)</v>
          </cell>
          <cell r="J2736">
            <v>0</v>
          </cell>
        </row>
        <row r="2737">
          <cell r="C2737" t="str">
            <v>ÍTEM</v>
          </cell>
          <cell r="D2737" t="str">
            <v>M Ã O    D E   O B R A</v>
          </cell>
          <cell r="E2737" t="str">
            <v>QUANT.</v>
          </cell>
          <cell r="F2737" t="str">
            <v>SALÁRIO HORA</v>
          </cell>
          <cell r="J2737" t="str">
            <v>CUSTO HORÁRIO</v>
          </cell>
        </row>
        <row r="2738">
          <cell r="C2738" t="str">
            <v>T604</v>
          </cell>
          <cell r="D2738" t="str">
            <v>Pedreiro</v>
          </cell>
          <cell r="E2738">
            <v>0.16</v>
          </cell>
          <cell r="F2738">
            <v>9.44</v>
          </cell>
          <cell r="G2738" t="e">
            <v>#N/A</v>
          </cell>
          <cell r="H2738" t="e">
            <v>#N/A</v>
          </cell>
          <cell r="I2738" t="e">
            <v>#N/A</v>
          </cell>
          <cell r="J2738">
            <v>1.51</v>
          </cell>
        </row>
        <row r="2739">
          <cell r="C2739" t="str">
            <v>T701</v>
          </cell>
          <cell r="D2739" t="str">
            <v>Servente</v>
          </cell>
          <cell r="E2739">
            <v>0.3</v>
          </cell>
          <cell r="F2739">
            <v>6.99</v>
          </cell>
          <cell r="G2739" t="e">
            <v>#N/A</v>
          </cell>
          <cell r="H2739" t="e">
            <v>#N/A</v>
          </cell>
          <cell r="I2739" t="e">
            <v>#N/A</v>
          </cell>
          <cell r="J2739">
            <v>2.09</v>
          </cell>
        </row>
        <row r="2740">
          <cell r="D2740">
            <v>0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</row>
        <row r="2741">
          <cell r="D2741">
            <v>0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</row>
        <row r="2742">
          <cell r="D2742">
            <v>0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0</v>
          </cell>
        </row>
        <row r="2743">
          <cell r="F2743" t="str">
            <v>CUSTO HORÁRIO DE MÃO DE OBRA - (B)</v>
          </cell>
          <cell r="J2743">
            <v>3.6</v>
          </cell>
        </row>
        <row r="2744">
          <cell r="F2744" t="str">
            <v>FERRAMENTAS</v>
          </cell>
          <cell r="H2744">
            <v>0.2051</v>
          </cell>
          <cell r="J2744">
            <v>0.73</v>
          </cell>
        </row>
        <row r="2745">
          <cell r="F2745" t="str">
            <v>CUSTO HORÁRIO TOTAL - (A + B)</v>
          </cell>
          <cell r="J2745">
            <v>4.33</v>
          </cell>
        </row>
        <row r="2746">
          <cell r="F2746" t="str">
            <v>CUSTO UNITÁRIO DE EXECUÇÃO - (D)</v>
          </cell>
          <cell r="J2746">
            <v>4.33</v>
          </cell>
        </row>
        <row r="2747">
          <cell r="C2747" t="str">
            <v>ÍTEM</v>
          </cell>
          <cell r="D2747" t="str">
            <v>M A T E R I A L</v>
          </cell>
          <cell r="E2747" t="str">
            <v>UNID</v>
          </cell>
          <cell r="F2747" t="str">
            <v>CONSUMO</v>
          </cell>
          <cell r="H2747" t="str">
            <v xml:space="preserve"> PREÇO UNITÁRIO</v>
          </cell>
          <cell r="J2747" t="str">
            <v>CUSTO UNITÁRIO</v>
          </cell>
        </row>
        <row r="2748">
          <cell r="D2748">
            <v>0</v>
          </cell>
          <cell r="E2748">
            <v>0</v>
          </cell>
          <cell r="H2748">
            <v>0</v>
          </cell>
          <cell r="I2748">
            <v>0</v>
          </cell>
        </row>
        <row r="2749">
          <cell r="D2749">
            <v>0</v>
          </cell>
          <cell r="E2749">
            <v>0</v>
          </cell>
          <cell r="J2749">
            <v>0</v>
          </cell>
        </row>
        <row r="2750">
          <cell r="D2750">
            <v>0</v>
          </cell>
          <cell r="E2750">
            <v>0</v>
          </cell>
          <cell r="J2750">
            <v>0</v>
          </cell>
        </row>
        <row r="2751">
          <cell r="D2751">
            <v>0</v>
          </cell>
          <cell r="E2751">
            <v>0</v>
          </cell>
          <cell r="J2751">
            <v>0</v>
          </cell>
        </row>
        <row r="2752">
          <cell r="D2752">
            <v>0</v>
          </cell>
          <cell r="E2752">
            <v>0</v>
          </cell>
          <cell r="J2752">
            <v>0</v>
          </cell>
        </row>
        <row r="2753">
          <cell r="F2753" t="str">
            <v>CUSTO TOTAL DE MATERIAL - (E)</v>
          </cell>
          <cell r="J2753">
            <v>0</v>
          </cell>
        </row>
        <row r="2754">
          <cell r="C2754" t="str">
            <v>CODIGO</v>
          </cell>
          <cell r="D2754" t="str">
            <v>ATIVIDADES AUXILIARES</v>
          </cell>
          <cell r="E2754" t="str">
            <v>UND</v>
          </cell>
          <cell r="F2754" t="str">
            <v>QUANTIDADE</v>
          </cell>
          <cell r="H2754" t="str">
            <v>CUSTO UNITÁRIO</v>
          </cell>
          <cell r="J2754" t="str">
            <v>CUSTO UNITÁRIO</v>
          </cell>
        </row>
        <row r="2755">
          <cell r="C2755" t="str">
            <v>1 A 01 512 10</v>
          </cell>
          <cell r="D2755" t="str">
            <v>Concreto ciclópico fck=12 MPa (Brita produzida e areia extraída)</v>
          </cell>
          <cell r="E2755" t="str">
            <v>m³</v>
          </cell>
          <cell r="F2755">
            <v>0.19</v>
          </cell>
          <cell r="H2755">
            <v>197.63</v>
          </cell>
          <cell r="J2755">
            <v>37.54</v>
          </cell>
        </row>
        <row r="2756">
          <cell r="C2756" t="str">
            <v>1 A 01 580 02</v>
          </cell>
          <cell r="D2756" t="str">
            <v>Fornecimento, preparo e colocação formas aço CA 50</v>
          </cell>
          <cell r="E2756" t="str">
            <v>kg</v>
          </cell>
          <cell r="F2756">
            <v>1.39</v>
          </cell>
          <cell r="H2756">
            <v>5.72</v>
          </cell>
          <cell r="J2756">
            <v>7.95</v>
          </cell>
        </row>
        <row r="2757">
          <cell r="D2757">
            <v>0</v>
          </cell>
          <cell r="E2757">
            <v>0</v>
          </cell>
          <cell r="H2757">
            <v>0</v>
          </cell>
          <cell r="J2757">
            <v>0</v>
          </cell>
        </row>
        <row r="2758">
          <cell r="D2758">
            <v>0</v>
          </cell>
          <cell r="E2758">
            <v>0</v>
          </cell>
          <cell r="H2758">
            <v>0</v>
          </cell>
          <cell r="J2758">
            <v>0</v>
          </cell>
        </row>
        <row r="2759">
          <cell r="D2759">
            <v>0</v>
          </cell>
          <cell r="H2759">
            <v>0</v>
          </cell>
          <cell r="J2759">
            <v>0</v>
          </cell>
        </row>
        <row r="2760">
          <cell r="C2760" t="str">
            <v>OBSERVAÇÕES:</v>
          </cell>
          <cell r="F2760" t="str">
            <v>CUSTO ATIVIDADES AUXILIARES - (F)</v>
          </cell>
          <cell r="J2760">
            <v>45.49</v>
          </cell>
        </row>
        <row r="2761">
          <cell r="F2761" t="str">
            <v>CUSTO UNITÁRIO DIRETO TOTAL</v>
          </cell>
          <cell r="J2761">
            <v>49.82</v>
          </cell>
        </row>
        <row r="2762">
          <cell r="F2762" t="str">
            <v xml:space="preserve">BONIFICAÇÃO </v>
          </cell>
          <cell r="H2762">
            <v>0</v>
          </cell>
          <cell r="J2762">
            <v>0</v>
          </cell>
        </row>
        <row r="2763">
          <cell r="F2763" t="str">
            <v>PREÇO UNITÁRIO  TOTAL</v>
          </cell>
          <cell r="J2763">
            <v>49.82</v>
          </cell>
        </row>
        <row r="2767">
          <cell r="A2767" t="str">
            <v>1 B 00 908 51</v>
          </cell>
          <cell r="C2767" t="str">
            <v>SERVIÇO:</v>
          </cell>
          <cell r="D2767" t="str">
            <v>Dentes para bueiros simples Ø=1,00 m AC/BC</v>
          </cell>
          <cell r="F2767" t="str">
            <v>PRODUÇÃO DA EQUIPE - (C):</v>
          </cell>
          <cell r="J2767">
            <v>1</v>
          </cell>
          <cell r="K2767" t="str">
            <v>UD</v>
          </cell>
          <cell r="M2767" t="e">
            <v>#N/A</v>
          </cell>
        </row>
        <row r="2768">
          <cell r="F2768" t="str">
            <v>UNITÁRIO</v>
          </cell>
          <cell r="H2768" t="str">
            <v>C. OPERACIONAL</v>
          </cell>
        </row>
        <row r="2769">
          <cell r="C2769" t="str">
            <v>ÍTEM</v>
          </cell>
          <cell r="D2769" t="str">
            <v>E Q U I P A M E N T O</v>
          </cell>
          <cell r="E2769" t="str">
            <v>QUANT.</v>
          </cell>
          <cell r="F2769" t="str">
            <v>PROD</v>
          </cell>
          <cell r="G2769" t="str">
            <v>IMPROD</v>
          </cell>
          <cell r="H2769" t="str">
            <v>PROD</v>
          </cell>
          <cell r="I2769" t="str">
            <v>IMPROD</v>
          </cell>
          <cell r="J2769" t="str">
            <v>CUSTO HORÁRIO</v>
          </cell>
        </row>
        <row r="2770">
          <cell r="D2770">
            <v>0</v>
          </cell>
          <cell r="G2770">
            <v>0</v>
          </cell>
          <cell r="H2770">
            <v>0</v>
          </cell>
          <cell r="I2770">
            <v>0</v>
          </cell>
          <cell r="J2770">
            <v>0</v>
          </cell>
        </row>
        <row r="2771">
          <cell r="D2771">
            <v>0</v>
          </cell>
          <cell r="G2771">
            <v>0</v>
          </cell>
          <cell r="H2771">
            <v>0</v>
          </cell>
          <cell r="I2771">
            <v>0</v>
          </cell>
          <cell r="J2771">
            <v>0</v>
          </cell>
        </row>
        <row r="2772">
          <cell r="D2772">
            <v>0</v>
          </cell>
          <cell r="G2772">
            <v>0</v>
          </cell>
          <cell r="H2772">
            <v>0</v>
          </cell>
          <cell r="I2772">
            <v>0</v>
          </cell>
          <cell r="J2772">
            <v>0</v>
          </cell>
        </row>
        <row r="2773">
          <cell r="D2773">
            <v>0</v>
          </cell>
          <cell r="G2773">
            <v>0</v>
          </cell>
          <cell r="H2773">
            <v>0</v>
          </cell>
          <cell r="I2773">
            <v>0</v>
          </cell>
          <cell r="J2773">
            <v>0</v>
          </cell>
        </row>
        <row r="2774">
          <cell r="D2774">
            <v>0</v>
          </cell>
          <cell r="G2774">
            <v>0</v>
          </cell>
          <cell r="H2774">
            <v>0</v>
          </cell>
          <cell r="I2774">
            <v>0</v>
          </cell>
          <cell r="J2774">
            <v>0</v>
          </cell>
        </row>
        <row r="2775">
          <cell r="F2775" t="str">
            <v>CUSTO HORÁRIO DO EQUIPAMENTO - (A)</v>
          </cell>
          <cell r="J2775">
            <v>0</v>
          </cell>
        </row>
        <row r="2776">
          <cell r="C2776" t="str">
            <v>ÍTEM</v>
          </cell>
          <cell r="D2776" t="str">
            <v>M Ã O    D E   O B R A</v>
          </cell>
          <cell r="E2776" t="str">
            <v>QUANT.</v>
          </cell>
          <cell r="F2776" t="str">
            <v>SALÁRIO HORA</v>
          </cell>
          <cell r="J2776" t="str">
            <v>CUSTO HORÁRIO</v>
          </cell>
        </row>
        <row r="2777">
          <cell r="C2777" t="str">
            <v>T604</v>
          </cell>
          <cell r="D2777" t="str">
            <v>Pedreiro</v>
          </cell>
          <cell r="E2777">
            <v>0.2</v>
          </cell>
          <cell r="F2777">
            <v>9.44</v>
          </cell>
          <cell r="G2777" t="e">
            <v>#N/A</v>
          </cell>
          <cell r="H2777" t="e">
            <v>#N/A</v>
          </cell>
          <cell r="I2777" t="e">
            <v>#N/A</v>
          </cell>
          <cell r="J2777">
            <v>1.88</v>
          </cell>
        </row>
        <row r="2778">
          <cell r="C2778" t="str">
            <v>T701</v>
          </cell>
          <cell r="D2778" t="str">
            <v>Servente</v>
          </cell>
          <cell r="E2778">
            <v>0.4</v>
          </cell>
          <cell r="F2778">
            <v>6.99</v>
          </cell>
          <cell r="G2778" t="e">
            <v>#N/A</v>
          </cell>
          <cell r="H2778" t="e">
            <v>#N/A</v>
          </cell>
          <cell r="I2778" t="e">
            <v>#N/A</v>
          </cell>
          <cell r="J2778">
            <v>2.79</v>
          </cell>
        </row>
        <row r="2779">
          <cell r="D2779">
            <v>0</v>
          </cell>
          <cell r="F2779">
            <v>0</v>
          </cell>
          <cell r="G2779">
            <v>0</v>
          </cell>
          <cell r="H2779">
            <v>0</v>
          </cell>
          <cell r="I2779">
            <v>0</v>
          </cell>
          <cell r="J2779">
            <v>0</v>
          </cell>
        </row>
        <row r="2780">
          <cell r="D2780">
            <v>0</v>
          </cell>
          <cell r="F2780">
            <v>0</v>
          </cell>
          <cell r="G2780">
            <v>0</v>
          </cell>
          <cell r="H2780">
            <v>0</v>
          </cell>
          <cell r="I2780">
            <v>0</v>
          </cell>
          <cell r="J2780">
            <v>0</v>
          </cell>
        </row>
        <row r="2781">
          <cell r="D2781">
            <v>0</v>
          </cell>
          <cell r="F2781">
            <v>0</v>
          </cell>
          <cell r="G2781">
            <v>0</v>
          </cell>
          <cell r="H2781">
            <v>0</v>
          </cell>
          <cell r="I2781">
            <v>0</v>
          </cell>
          <cell r="J2781">
            <v>0</v>
          </cell>
        </row>
        <row r="2782">
          <cell r="F2782" t="str">
            <v>CUSTO HORÁRIO DE MÃO DE OBRA - (B)</v>
          </cell>
          <cell r="J2782">
            <v>4.67</v>
          </cell>
        </row>
        <row r="2783">
          <cell r="F2783" t="str">
            <v>FERRAMENTAS</v>
          </cell>
          <cell r="H2783">
            <v>0.05</v>
          </cell>
          <cell r="J2783">
            <v>0.23</v>
          </cell>
        </row>
        <row r="2784">
          <cell r="F2784" t="str">
            <v>CUSTO HORÁRIO TOTAL - (A + B)</v>
          </cell>
          <cell r="J2784">
            <v>4.9000000000000004</v>
          </cell>
        </row>
        <row r="2785">
          <cell r="F2785" t="str">
            <v>CUSTO UNITÁRIO DE EXECUÇÃO - (D)</v>
          </cell>
          <cell r="J2785">
            <v>4.9000000000000004</v>
          </cell>
        </row>
        <row r="2786">
          <cell r="C2786" t="str">
            <v>ÍTEM</v>
          </cell>
          <cell r="D2786" t="str">
            <v>M A T E R I A L</v>
          </cell>
          <cell r="E2786" t="str">
            <v>UNID</v>
          </cell>
          <cell r="F2786" t="str">
            <v>CONSUMO</v>
          </cell>
          <cell r="H2786" t="str">
            <v xml:space="preserve"> PREÇO UNITÁRIO</v>
          </cell>
          <cell r="J2786" t="str">
            <v>CUSTO UNITÁRIO</v>
          </cell>
        </row>
        <row r="2787">
          <cell r="D2787">
            <v>0</v>
          </cell>
          <cell r="E2787">
            <v>0</v>
          </cell>
          <cell r="H2787">
            <v>0</v>
          </cell>
          <cell r="I2787">
            <v>0</v>
          </cell>
          <cell r="J2787">
            <v>0</v>
          </cell>
        </row>
        <row r="2788">
          <cell r="D2788">
            <v>0</v>
          </cell>
          <cell r="E2788">
            <v>0</v>
          </cell>
          <cell r="H2788">
            <v>0</v>
          </cell>
          <cell r="I2788">
            <v>0</v>
          </cell>
          <cell r="J2788">
            <v>0</v>
          </cell>
        </row>
        <row r="2789">
          <cell r="D2789">
            <v>0</v>
          </cell>
          <cell r="E2789">
            <v>0</v>
          </cell>
          <cell r="H2789">
            <v>0</v>
          </cell>
          <cell r="I2789">
            <v>0</v>
          </cell>
          <cell r="J2789">
            <v>0</v>
          </cell>
        </row>
        <row r="2790">
          <cell r="D2790">
            <v>0</v>
          </cell>
          <cell r="E2790">
            <v>0</v>
          </cell>
          <cell r="H2790">
            <v>0</v>
          </cell>
          <cell r="I2790">
            <v>0</v>
          </cell>
          <cell r="J2790">
            <v>0</v>
          </cell>
        </row>
        <row r="2791">
          <cell r="D2791">
            <v>0</v>
          </cell>
          <cell r="E2791">
            <v>0</v>
          </cell>
          <cell r="H2791">
            <v>0</v>
          </cell>
          <cell r="I2791">
            <v>0</v>
          </cell>
          <cell r="J2791">
            <v>0</v>
          </cell>
        </row>
        <row r="2792">
          <cell r="F2792" t="str">
            <v>CUSTO TOTAL DE MATERIAL - (E)</v>
          </cell>
          <cell r="J2792">
            <v>0</v>
          </cell>
        </row>
        <row r="2793">
          <cell r="C2793" t="str">
            <v>CODIGO</v>
          </cell>
          <cell r="D2793" t="str">
            <v>ATIVIDADES AUXILIARES</v>
          </cell>
          <cell r="E2793" t="str">
            <v>UND</v>
          </cell>
          <cell r="F2793" t="str">
            <v>QUANTIDADE</v>
          </cell>
          <cell r="H2793" t="str">
            <v>CUSTO UNITÁRIO</v>
          </cell>
          <cell r="J2793" t="str">
            <v>CUSTO UNITÁRIO</v>
          </cell>
        </row>
        <row r="2794">
          <cell r="C2794" t="str">
            <v>1 A 01 580 02</v>
          </cell>
          <cell r="D2794" t="str">
            <v>Fornecimento, preparo e colocação formas aço CA 50</v>
          </cell>
          <cell r="E2794" t="str">
            <v>kg</v>
          </cell>
          <cell r="F2794">
            <v>1.512</v>
          </cell>
          <cell r="H2794">
            <v>5.72</v>
          </cell>
          <cell r="J2794">
            <v>8.64</v>
          </cell>
        </row>
        <row r="2795">
          <cell r="C2795" t="str">
            <v>1 A 01 512 60</v>
          </cell>
          <cell r="D2795" t="str">
            <v>Concreto ciclópico fck=12 MPa AC/BC/PC</v>
          </cell>
          <cell r="E2795" t="str">
            <v>m³</v>
          </cell>
          <cell r="F2795">
            <v>0.23</v>
          </cell>
          <cell r="H2795" t="e">
            <v>#N/A</v>
          </cell>
          <cell r="J2795" t="e">
            <v>#N/A</v>
          </cell>
        </row>
        <row r="2796">
          <cell r="D2796">
            <v>0</v>
          </cell>
          <cell r="E2796">
            <v>0</v>
          </cell>
          <cell r="H2796">
            <v>0</v>
          </cell>
          <cell r="J2796">
            <v>0</v>
          </cell>
        </row>
        <row r="2797">
          <cell r="D2797">
            <v>0</v>
          </cell>
          <cell r="E2797">
            <v>0</v>
          </cell>
          <cell r="H2797">
            <v>0</v>
          </cell>
          <cell r="J2797">
            <v>0</v>
          </cell>
        </row>
        <row r="2798">
          <cell r="D2798">
            <v>0</v>
          </cell>
          <cell r="H2798">
            <v>0</v>
          </cell>
          <cell r="J2798">
            <v>0</v>
          </cell>
        </row>
        <row r="2799">
          <cell r="C2799" t="str">
            <v>OBSERVAÇÕES:</v>
          </cell>
          <cell r="F2799" t="str">
            <v>CUSTO ATIVIDADES AUXILIARES - (F)</v>
          </cell>
          <cell r="J2799" t="e">
            <v>#N/A</v>
          </cell>
        </row>
        <row r="2800">
          <cell r="F2800" t="str">
            <v>CUSTO UNITÁRIO DIRETO TOTAL</v>
          </cell>
          <cell r="J2800" t="e">
            <v>#N/A</v>
          </cell>
        </row>
        <row r="2801">
          <cell r="F2801" t="str">
            <v xml:space="preserve">BONIFICAÇÃO </v>
          </cell>
          <cell r="H2801">
            <v>0</v>
          </cell>
          <cell r="J2801" t="e">
            <v>#N/A</v>
          </cell>
        </row>
        <row r="2802">
          <cell r="F2802" t="str">
            <v>PREÇO UNITÁRIO  TOTAL</v>
          </cell>
          <cell r="J2802" t="e">
            <v>#N/A</v>
          </cell>
        </row>
        <row r="2806">
          <cell r="A2806" t="str">
            <v>1 B 00 999 06</v>
          </cell>
          <cell r="C2806" t="str">
            <v>SERVIÇO:</v>
          </cell>
          <cell r="D2806" t="str">
            <v>Solo local, selo de argila apiloado</v>
          </cell>
          <cell r="F2806" t="str">
            <v>PRODUÇÃO DA EQUIPE - (C):</v>
          </cell>
          <cell r="J2806">
            <v>1.5</v>
          </cell>
          <cell r="K2806" t="str">
            <v>m³</v>
          </cell>
          <cell r="M2806">
            <v>22.31</v>
          </cell>
        </row>
        <row r="2807">
          <cell r="F2807" t="str">
            <v>UNITÁRIO</v>
          </cell>
          <cell r="H2807" t="str">
            <v>C. OPERACIONAL</v>
          </cell>
        </row>
        <row r="2808">
          <cell r="C2808" t="str">
            <v>ÍTEM</v>
          </cell>
          <cell r="D2808" t="str">
            <v>E Q U I P A M E N T O</v>
          </cell>
          <cell r="E2808" t="str">
            <v>QUANT.</v>
          </cell>
          <cell r="F2808" t="str">
            <v>PROD</v>
          </cell>
          <cell r="G2808" t="str">
            <v>IMPROD</v>
          </cell>
          <cell r="H2808" t="str">
            <v>PROD</v>
          </cell>
          <cell r="I2808" t="str">
            <v>IMPROD</v>
          </cell>
          <cell r="J2808" t="str">
            <v>CUSTO HORÁRIO</v>
          </cell>
        </row>
        <row r="2809">
          <cell r="D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0</v>
          </cell>
        </row>
        <row r="2810">
          <cell r="D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0</v>
          </cell>
        </row>
        <row r="2811">
          <cell r="D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0</v>
          </cell>
        </row>
        <row r="2812">
          <cell r="D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0</v>
          </cell>
        </row>
        <row r="2813">
          <cell r="D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0</v>
          </cell>
        </row>
        <row r="2814">
          <cell r="D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0</v>
          </cell>
        </row>
        <row r="2815">
          <cell r="D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0</v>
          </cell>
        </row>
        <row r="2816">
          <cell r="F2816" t="str">
            <v>CUSTO HORÁRIO DO EQUIPAMENTO - (A)</v>
          </cell>
          <cell r="J2816">
            <v>0</v>
          </cell>
        </row>
        <row r="2817">
          <cell r="C2817" t="str">
            <v>ÍTEM</v>
          </cell>
          <cell r="D2817" t="str">
            <v>M Ã O    D E   O B R A</v>
          </cell>
          <cell r="E2817" t="str">
            <v>QUANT.</v>
          </cell>
          <cell r="F2817" t="str">
            <v>SALÁRIO HORA</v>
          </cell>
          <cell r="J2817" t="str">
            <v>CUSTO HORÁRIO</v>
          </cell>
        </row>
        <row r="2818">
          <cell r="C2818" t="str">
            <v>T501</v>
          </cell>
          <cell r="D2818" t="str">
            <v>Encarregado de turma</v>
          </cell>
          <cell r="E2818">
            <v>0.05</v>
          </cell>
          <cell r="F2818">
            <v>21.11</v>
          </cell>
          <cell r="G2818" t="e">
            <v>#N/A</v>
          </cell>
          <cell r="H2818" t="e">
            <v>#N/A</v>
          </cell>
          <cell r="I2818" t="e">
            <v>#N/A</v>
          </cell>
          <cell r="J2818">
            <v>1.05</v>
          </cell>
        </row>
        <row r="2819">
          <cell r="C2819" t="str">
            <v>T701</v>
          </cell>
          <cell r="D2819" t="str">
            <v>Servente</v>
          </cell>
          <cell r="E2819">
            <v>2.5</v>
          </cell>
          <cell r="F2819">
            <v>6.99</v>
          </cell>
          <cell r="G2819" t="e">
            <v>#N/A</v>
          </cell>
          <cell r="H2819" t="e">
            <v>#N/A</v>
          </cell>
          <cell r="I2819" t="e">
            <v>#N/A</v>
          </cell>
          <cell r="J2819">
            <v>17.47</v>
          </cell>
        </row>
        <row r="2820">
          <cell r="D2820">
            <v>0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0</v>
          </cell>
        </row>
        <row r="2821">
          <cell r="D2821">
            <v>0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0</v>
          </cell>
        </row>
        <row r="2822">
          <cell r="D2822">
            <v>0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0</v>
          </cell>
        </row>
        <row r="2823">
          <cell r="F2823" t="str">
            <v>CUSTO HORÁRIO DE MÃO DE OBRA - (B)</v>
          </cell>
          <cell r="J2823">
            <v>18.52</v>
          </cell>
        </row>
        <row r="2824">
          <cell r="F2824" t="str">
            <v>FERRAMENTAS</v>
          </cell>
          <cell r="H2824">
            <v>0.2051</v>
          </cell>
          <cell r="J2824">
            <v>3.79</v>
          </cell>
        </row>
        <row r="2825">
          <cell r="F2825" t="str">
            <v>CUSTO HORÁRIO TOTAL - (A + B)</v>
          </cell>
          <cell r="J2825">
            <v>22.31</v>
          </cell>
        </row>
        <row r="2826">
          <cell r="F2826" t="str">
            <v>CUSTO UNITÁRIO DE EXECUÇÃO - (D)</v>
          </cell>
          <cell r="J2826">
            <v>14.87</v>
          </cell>
        </row>
        <row r="2827">
          <cell r="C2827" t="str">
            <v>ÍTEM</v>
          </cell>
          <cell r="D2827" t="str">
            <v>M A T E R I A L</v>
          </cell>
          <cell r="E2827" t="str">
            <v>UNID</v>
          </cell>
          <cell r="F2827" t="str">
            <v>CONSUMO</v>
          </cell>
          <cell r="H2827" t="str">
            <v xml:space="preserve"> PREÇO UNITÁRIO</v>
          </cell>
          <cell r="J2827" t="str">
            <v>CUSTO UNITÁRIO</v>
          </cell>
        </row>
        <row r="2828">
          <cell r="D2828">
            <v>0</v>
          </cell>
          <cell r="E2828">
            <v>0</v>
          </cell>
          <cell r="J2828">
            <v>0</v>
          </cell>
        </row>
        <row r="2829">
          <cell r="D2829">
            <v>0</v>
          </cell>
          <cell r="J2829">
            <v>0</v>
          </cell>
        </row>
        <row r="2830">
          <cell r="D2830">
            <v>0</v>
          </cell>
          <cell r="E2830">
            <v>0</v>
          </cell>
          <cell r="J2830">
            <v>0</v>
          </cell>
        </row>
        <row r="2831">
          <cell r="D2831">
            <v>0</v>
          </cell>
          <cell r="E2831">
            <v>0</v>
          </cell>
          <cell r="J2831">
            <v>0</v>
          </cell>
        </row>
        <row r="2832">
          <cell r="D2832">
            <v>0</v>
          </cell>
          <cell r="E2832">
            <v>0</v>
          </cell>
          <cell r="J2832">
            <v>0</v>
          </cell>
        </row>
        <row r="2833">
          <cell r="F2833" t="str">
            <v>CUSTO TOTAL DE MATERIAL - (E)</v>
          </cell>
          <cell r="J2833">
            <v>0</v>
          </cell>
        </row>
        <row r="2834">
          <cell r="C2834" t="str">
            <v>CODIGO</v>
          </cell>
          <cell r="D2834" t="str">
            <v>ATIVIDADES AUXILIARES</v>
          </cell>
          <cell r="E2834" t="str">
            <v>UND</v>
          </cell>
          <cell r="F2834" t="str">
            <v>QUANTIDADE</v>
          </cell>
          <cell r="H2834" t="str">
            <v>CUSTO UNITÁRIO</v>
          </cell>
          <cell r="J2834" t="str">
            <v>CUSTO UNITÁRIO</v>
          </cell>
        </row>
        <row r="2835">
          <cell r="D2835">
            <v>0</v>
          </cell>
          <cell r="E2835">
            <v>0</v>
          </cell>
          <cell r="H2835">
            <v>0</v>
          </cell>
          <cell r="J2835">
            <v>0</v>
          </cell>
        </row>
        <row r="2836">
          <cell r="D2836">
            <v>0</v>
          </cell>
          <cell r="E2836">
            <v>0</v>
          </cell>
          <cell r="H2836">
            <v>0</v>
          </cell>
          <cell r="J2836">
            <v>0</v>
          </cell>
        </row>
        <row r="2837">
          <cell r="D2837">
            <v>0</v>
          </cell>
          <cell r="E2837">
            <v>0</v>
          </cell>
          <cell r="H2837">
            <v>0</v>
          </cell>
          <cell r="J2837">
            <v>0</v>
          </cell>
        </row>
        <row r="2838">
          <cell r="D2838">
            <v>0</v>
          </cell>
          <cell r="E2838">
            <v>0</v>
          </cell>
          <cell r="H2838">
            <v>0</v>
          </cell>
          <cell r="J2838">
            <v>0</v>
          </cell>
        </row>
        <row r="2839">
          <cell r="D2839">
            <v>0</v>
          </cell>
          <cell r="H2839">
            <v>0</v>
          </cell>
          <cell r="J2839">
            <v>0</v>
          </cell>
        </row>
        <row r="2840">
          <cell r="C2840" t="str">
            <v>OBSERVAÇÕES:</v>
          </cell>
          <cell r="F2840" t="str">
            <v>CUSTO ATIVIDADES AUXILIARES - (F)</v>
          </cell>
          <cell r="J2840">
            <v>0</v>
          </cell>
        </row>
        <row r="2841">
          <cell r="F2841" t="str">
            <v>CUSTO UNITÁRIO DIRETO TOTAL</v>
          </cell>
          <cell r="J2841">
            <v>22.31</v>
          </cell>
        </row>
        <row r="2842">
          <cell r="F2842" t="str">
            <v xml:space="preserve">BONIFICAÇÃO </v>
          </cell>
          <cell r="H2842">
            <v>0</v>
          </cell>
          <cell r="J2842">
            <v>0</v>
          </cell>
        </row>
        <row r="2843">
          <cell r="F2843" t="str">
            <v>PREÇO UNITÁRIO  TOTAL</v>
          </cell>
          <cell r="J2843">
            <v>22.31</v>
          </cell>
        </row>
        <row r="2847">
          <cell r="A2847" t="str">
            <v>2 S 05 301 50</v>
          </cell>
          <cell r="C2847" t="str">
            <v>SERVIÇO:</v>
          </cell>
          <cell r="D2847" t="str">
            <v>Alvenaria de pedra argamassada 1:3 AC/PC</v>
          </cell>
          <cell r="F2847" t="str">
            <v>PRODUÇÃO DA EQUIPE - (C):</v>
          </cell>
          <cell r="J2847">
            <v>1</v>
          </cell>
          <cell r="K2847" t="str">
            <v>m³</v>
          </cell>
          <cell r="M2847">
            <v>212.12</v>
          </cell>
        </row>
        <row r="2848">
          <cell r="F2848" t="str">
            <v>UNITÁRIO</v>
          </cell>
          <cell r="H2848" t="str">
            <v>C. OPERACIONAL</v>
          </cell>
        </row>
        <row r="2849">
          <cell r="C2849" t="str">
            <v>ÍTEM</v>
          </cell>
          <cell r="D2849" t="str">
            <v>E Q U I P A M E N T O</v>
          </cell>
          <cell r="E2849" t="str">
            <v>QUANT.</v>
          </cell>
          <cell r="F2849" t="str">
            <v>PROD</v>
          </cell>
          <cell r="G2849" t="str">
            <v>IMPROD</v>
          </cell>
          <cell r="H2849" t="str">
            <v>PROD</v>
          </cell>
          <cell r="I2849" t="str">
            <v>IMPROD</v>
          </cell>
          <cell r="J2849" t="str">
            <v>CUSTO HORÁRIO</v>
          </cell>
        </row>
        <row r="2850">
          <cell r="C2850" t="str">
            <v>E404</v>
          </cell>
          <cell r="D2850" t="str">
            <v>(*) Caminhão Basculante : Mercedes Benz : 2423K -  10 m3 - 15 t</v>
          </cell>
          <cell r="E2850">
            <v>0.01</v>
          </cell>
          <cell r="F2850">
            <v>1</v>
          </cell>
          <cell r="G2850">
            <v>0</v>
          </cell>
          <cell r="H2850">
            <v>121.69</v>
          </cell>
          <cell r="I2850">
            <v>20.47</v>
          </cell>
          <cell r="J2850">
            <v>1.21</v>
          </cell>
        </row>
        <row r="2851">
          <cell r="D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0</v>
          </cell>
        </row>
        <row r="2852">
          <cell r="D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0</v>
          </cell>
        </row>
        <row r="2853">
          <cell r="D2853">
            <v>0</v>
          </cell>
          <cell r="G2853">
            <v>0</v>
          </cell>
          <cell r="H2853">
            <v>0</v>
          </cell>
          <cell r="I2853">
            <v>0</v>
          </cell>
          <cell r="J2853">
            <v>0</v>
          </cell>
        </row>
        <row r="2854">
          <cell r="D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0</v>
          </cell>
        </row>
        <row r="2855">
          <cell r="F2855" t="str">
            <v>CUSTO HORÁRIO DO EQUIPAMENTO - (A)</v>
          </cell>
          <cell r="J2855">
            <v>1.21</v>
          </cell>
        </row>
        <row r="2856">
          <cell r="C2856" t="str">
            <v>ÍTEM</v>
          </cell>
          <cell r="D2856" t="str">
            <v>M Ã O    D E   O B R A</v>
          </cell>
          <cell r="E2856" t="str">
            <v>QUANT.</v>
          </cell>
          <cell r="F2856" t="str">
            <v>SALÁRIO HORA</v>
          </cell>
          <cell r="J2856" t="str">
            <v>CUSTO HORÁRIO</v>
          </cell>
        </row>
        <row r="2857">
          <cell r="C2857" t="str">
            <v>T604</v>
          </cell>
          <cell r="D2857" t="str">
            <v>Pedreiro</v>
          </cell>
          <cell r="E2857">
            <v>1</v>
          </cell>
          <cell r="F2857">
            <v>9.44</v>
          </cell>
          <cell r="G2857" t="e">
            <v>#N/A</v>
          </cell>
          <cell r="H2857" t="e">
            <v>#N/A</v>
          </cell>
          <cell r="I2857" t="e">
            <v>#N/A</v>
          </cell>
          <cell r="J2857">
            <v>9.44</v>
          </cell>
        </row>
        <row r="2858">
          <cell r="C2858" t="str">
            <v>T701</v>
          </cell>
          <cell r="D2858" t="str">
            <v>Servente</v>
          </cell>
          <cell r="E2858">
            <v>4</v>
          </cell>
          <cell r="F2858">
            <v>6.99</v>
          </cell>
          <cell r="G2858" t="e">
            <v>#N/A</v>
          </cell>
          <cell r="H2858" t="e">
            <v>#N/A</v>
          </cell>
          <cell r="I2858" t="e">
            <v>#N/A</v>
          </cell>
          <cell r="J2858">
            <v>27.96</v>
          </cell>
        </row>
        <row r="2859">
          <cell r="D2859">
            <v>0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</row>
        <row r="2860">
          <cell r="D2860">
            <v>0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</row>
        <row r="2861">
          <cell r="D2861">
            <v>0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</row>
        <row r="2862">
          <cell r="F2862" t="str">
            <v>CUSTO HORÁRIO DE MÃO DE OBRA - (B)</v>
          </cell>
          <cell r="J2862">
            <v>37.4</v>
          </cell>
        </row>
        <row r="2863">
          <cell r="F2863" t="str">
            <v>FERRAMENTAS</v>
          </cell>
          <cell r="H2863">
            <v>0.05</v>
          </cell>
          <cell r="J2863">
            <v>1.87</v>
          </cell>
        </row>
        <row r="2864">
          <cell r="F2864" t="str">
            <v>CUSTO HORÁRIO TOTAL - (A + B)</v>
          </cell>
          <cell r="J2864">
            <v>40.479999999999997</v>
          </cell>
        </row>
        <row r="2865">
          <cell r="F2865" t="str">
            <v>CUSTO UNITÁRIO DE EXECUÇÃO - (D)</v>
          </cell>
          <cell r="J2865">
            <v>40.479999999999997</v>
          </cell>
        </row>
        <row r="2866">
          <cell r="C2866" t="str">
            <v>ÍTEM</v>
          </cell>
          <cell r="D2866" t="str">
            <v>M A T E R I A L</v>
          </cell>
          <cell r="E2866" t="str">
            <v>UNID</v>
          </cell>
          <cell r="F2866" t="str">
            <v>CONSUMO</v>
          </cell>
          <cell r="H2866" t="str">
            <v xml:space="preserve"> PREÇO UNITÁRIO</v>
          </cell>
          <cell r="J2866" t="str">
            <v>CUSTO UNITÁRIO</v>
          </cell>
        </row>
        <row r="2867">
          <cell r="C2867" t="str">
            <v>M711</v>
          </cell>
          <cell r="D2867" t="str">
            <v>Pedra rachão comercial DMTaté 50 km</v>
          </cell>
          <cell r="E2867" t="str">
            <v>m³</v>
          </cell>
          <cell r="F2867">
            <v>0.8</v>
          </cell>
          <cell r="H2867">
            <v>65</v>
          </cell>
          <cell r="I2867">
            <v>0</v>
          </cell>
          <cell r="J2867">
            <v>52</v>
          </cell>
        </row>
        <row r="2868">
          <cell r="D2868">
            <v>0</v>
          </cell>
          <cell r="E2868">
            <v>0</v>
          </cell>
          <cell r="H2868">
            <v>0</v>
          </cell>
          <cell r="I2868">
            <v>0</v>
          </cell>
          <cell r="J2868">
            <v>0</v>
          </cell>
        </row>
        <row r="2869">
          <cell r="D2869">
            <v>0</v>
          </cell>
          <cell r="E2869">
            <v>0</v>
          </cell>
          <cell r="H2869">
            <v>0</v>
          </cell>
          <cell r="I2869">
            <v>0</v>
          </cell>
          <cell r="J2869">
            <v>0</v>
          </cell>
        </row>
        <row r="2870">
          <cell r="D2870">
            <v>0</v>
          </cell>
          <cell r="E2870">
            <v>0</v>
          </cell>
          <cell r="H2870">
            <v>0</v>
          </cell>
          <cell r="I2870">
            <v>0</v>
          </cell>
          <cell r="J2870">
            <v>0</v>
          </cell>
        </row>
        <row r="2871">
          <cell r="D2871">
            <v>0</v>
          </cell>
          <cell r="E2871">
            <v>0</v>
          </cell>
          <cell r="H2871">
            <v>0</v>
          </cell>
          <cell r="I2871">
            <v>0</v>
          </cell>
          <cell r="J2871">
            <v>0</v>
          </cell>
        </row>
        <row r="2872">
          <cell r="F2872" t="str">
            <v>CUSTO TOTAL DE MATERIAL - (E)</v>
          </cell>
          <cell r="J2872">
            <v>52</v>
          </cell>
        </row>
        <row r="2873">
          <cell r="C2873" t="str">
            <v>CODIGO</v>
          </cell>
          <cell r="D2873" t="str">
            <v>ATIVIDADES AUXILIARES</v>
          </cell>
          <cell r="E2873" t="str">
            <v>UND</v>
          </cell>
          <cell r="F2873" t="str">
            <v>QUANTIDADE</v>
          </cell>
          <cell r="H2873" t="str">
            <v>CUSTO UNITÁRIO</v>
          </cell>
          <cell r="J2873" t="str">
            <v>CUSTO UNITÁRIO</v>
          </cell>
        </row>
        <row r="2874">
          <cell r="C2874" t="str">
            <v>1 A 01 603 51</v>
          </cell>
          <cell r="D2874" t="str">
            <v>Argamassa cimento-areia 1:3 A</v>
          </cell>
          <cell r="E2874" t="str">
            <v>m³</v>
          </cell>
          <cell r="F2874">
            <v>0.32</v>
          </cell>
          <cell r="H2874">
            <v>373.89</v>
          </cell>
          <cell r="J2874">
            <v>119.64</v>
          </cell>
        </row>
        <row r="2875">
          <cell r="D2875">
            <v>0</v>
          </cell>
          <cell r="E2875">
            <v>0</v>
          </cell>
          <cell r="H2875">
            <v>0</v>
          </cell>
          <cell r="J2875">
            <v>0</v>
          </cell>
        </row>
        <row r="2876">
          <cell r="D2876">
            <v>0</v>
          </cell>
          <cell r="E2876">
            <v>0</v>
          </cell>
          <cell r="H2876">
            <v>0</v>
          </cell>
          <cell r="J2876">
            <v>0</v>
          </cell>
        </row>
        <row r="2877">
          <cell r="D2877">
            <v>0</v>
          </cell>
          <cell r="E2877">
            <v>0</v>
          </cell>
          <cell r="H2877">
            <v>0</v>
          </cell>
          <cell r="J2877">
            <v>0</v>
          </cell>
        </row>
        <row r="2878">
          <cell r="D2878">
            <v>0</v>
          </cell>
          <cell r="H2878">
            <v>0</v>
          </cell>
          <cell r="J2878">
            <v>0</v>
          </cell>
        </row>
        <row r="2879">
          <cell r="C2879" t="str">
            <v>OBSERVAÇÕES:</v>
          </cell>
          <cell r="F2879" t="str">
            <v>CUSTO ATIVIDADES AUXILIARES - (F)</v>
          </cell>
          <cell r="J2879">
            <v>119.64</v>
          </cell>
        </row>
        <row r="2880">
          <cell r="F2880" t="str">
            <v>CUSTO UNITÁRIO DIRETO TOTAL</v>
          </cell>
          <cell r="J2880">
            <v>212.12</v>
          </cell>
        </row>
        <row r="2881">
          <cell r="F2881" t="str">
            <v xml:space="preserve">BONIFICAÇÃO </v>
          </cell>
          <cell r="H2881">
            <v>0</v>
          </cell>
          <cell r="J2881">
            <v>0</v>
          </cell>
        </row>
        <row r="2882">
          <cell r="F2882" t="str">
            <v>PREÇO UNITÁRIO  TOTAL</v>
          </cell>
          <cell r="J2882">
            <v>212.12</v>
          </cell>
        </row>
        <row r="2886">
          <cell r="A2886">
            <v>49101</v>
          </cell>
          <cell r="C2886" t="str">
            <v>SERVIÇO:</v>
          </cell>
          <cell r="D2886" t="str">
            <v>Usinagem com 70% de solo e de 30% de brita.</v>
          </cell>
          <cell r="F2886" t="str">
            <v>PRODUÇÃO DA EQUIPE - (C):</v>
          </cell>
          <cell r="J2886">
            <v>121</v>
          </cell>
          <cell r="K2886" t="str">
            <v>M3</v>
          </cell>
          <cell r="M2886">
            <v>35.549999999999997</v>
          </cell>
        </row>
        <row r="2887">
          <cell r="F2887" t="str">
            <v>UNITÁRIO</v>
          </cell>
          <cell r="H2887" t="str">
            <v>C. OPERACIONAL</v>
          </cell>
        </row>
        <row r="2888">
          <cell r="C2888" t="str">
            <v>ÍTEM</v>
          </cell>
          <cell r="D2888" t="str">
            <v>E Q U I P A M E N T O</v>
          </cell>
          <cell r="E2888" t="str">
            <v>QUANT.</v>
          </cell>
          <cell r="F2888" t="str">
            <v>PROD</v>
          </cell>
          <cell r="G2888" t="str">
            <v>IMPROD</v>
          </cell>
          <cell r="H2888" t="str">
            <v>PROD</v>
          </cell>
          <cell r="I2888" t="str">
            <v>IMPROD</v>
          </cell>
          <cell r="J2888" t="str">
            <v>CUSTO HORÁRIO</v>
          </cell>
        </row>
        <row r="2889">
          <cell r="C2889" t="str">
            <v>E010</v>
          </cell>
          <cell r="D2889" t="str">
            <v>Carregadeira de Pneus : Caterpillar : 950H -  3,3 m3</v>
          </cell>
          <cell r="E2889">
            <v>1</v>
          </cell>
          <cell r="F2889">
            <v>1</v>
          </cell>
          <cell r="G2889">
            <v>0</v>
          </cell>
          <cell r="H2889">
            <v>180.79</v>
          </cell>
          <cell r="I2889">
            <v>22.39</v>
          </cell>
          <cell r="J2889">
            <v>180.79</v>
          </cell>
        </row>
        <row r="2890">
          <cell r="C2890" t="str">
            <v>E106</v>
          </cell>
          <cell r="D2890" t="str">
            <v>Usina Misturadora : Cifali : - de solos 350 / 600 t/h</v>
          </cell>
          <cell r="E2890">
            <v>1</v>
          </cell>
          <cell r="F2890">
            <v>1</v>
          </cell>
          <cell r="G2890">
            <v>0</v>
          </cell>
          <cell r="H2890">
            <v>93.96</v>
          </cell>
          <cell r="I2890">
            <v>23.67</v>
          </cell>
          <cell r="J2890">
            <v>93.96</v>
          </cell>
        </row>
        <row r="2891">
          <cell r="C2891" t="str">
            <v>E503</v>
          </cell>
          <cell r="D2891" t="str">
            <v>Grupo Gerador : Heimer : GEHM-180 - 164 / 180 KVA</v>
          </cell>
          <cell r="E2891">
            <v>1</v>
          </cell>
          <cell r="F2891">
            <v>1</v>
          </cell>
          <cell r="G2891">
            <v>0</v>
          </cell>
          <cell r="H2891">
            <v>87.13</v>
          </cell>
          <cell r="I2891">
            <v>17.27</v>
          </cell>
          <cell r="J2891">
            <v>87.13</v>
          </cell>
        </row>
        <row r="2892">
          <cell r="D2892">
            <v>0</v>
          </cell>
          <cell r="G2892">
            <v>0</v>
          </cell>
          <cell r="H2892">
            <v>0</v>
          </cell>
          <cell r="I2892">
            <v>0</v>
          </cell>
          <cell r="J2892">
            <v>0</v>
          </cell>
        </row>
        <row r="2893">
          <cell r="D2893">
            <v>0</v>
          </cell>
          <cell r="G2893">
            <v>0</v>
          </cell>
          <cell r="H2893">
            <v>0</v>
          </cell>
          <cell r="I2893">
            <v>0</v>
          </cell>
          <cell r="J2893">
            <v>0</v>
          </cell>
        </row>
        <row r="2894">
          <cell r="D2894">
            <v>0</v>
          </cell>
          <cell r="G2894">
            <v>0</v>
          </cell>
          <cell r="H2894">
            <v>0</v>
          </cell>
          <cell r="I2894">
            <v>0</v>
          </cell>
          <cell r="J2894">
            <v>0</v>
          </cell>
        </row>
        <row r="2895">
          <cell r="D2895">
            <v>0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</row>
        <row r="2896">
          <cell r="F2896" t="str">
            <v>CUSTO HORÁRIO DO EQUIPAMENTO - (A)</v>
          </cell>
          <cell r="J2896">
            <v>361.88</v>
          </cell>
        </row>
        <row r="2897">
          <cell r="C2897" t="str">
            <v>ÍTEM</v>
          </cell>
          <cell r="D2897" t="str">
            <v>M Ã O    D E   O B R A</v>
          </cell>
          <cell r="E2897" t="str">
            <v>QUANT.</v>
          </cell>
          <cell r="F2897" t="str">
            <v>SALÁRIO HORA</v>
          </cell>
          <cell r="J2897" t="str">
            <v>CUSTO HORÁRIO</v>
          </cell>
        </row>
        <row r="2898">
          <cell r="C2898" t="str">
            <v>T501</v>
          </cell>
          <cell r="D2898" t="str">
            <v>Encarregado de turma</v>
          </cell>
          <cell r="E2898">
            <v>1</v>
          </cell>
          <cell r="F2898">
            <v>21.11</v>
          </cell>
          <cell r="G2898" t="e">
            <v>#N/A</v>
          </cell>
          <cell r="H2898" t="e">
            <v>#N/A</v>
          </cell>
          <cell r="I2898" t="e">
            <v>#N/A</v>
          </cell>
          <cell r="J2898">
            <v>21.11</v>
          </cell>
        </row>
        <row r="2899">
          <cell r="C2899" t="str">
            <v>T701</v>
          </cell>
          <cell r="D2899" t="str">
            <v>Servente</v>
          </cell>
          <cell r="E2899">
            <v>5</v>
          </cell>
          <cell r="F2899">
            <v>6.99</v>
          </cell>
          <cell r="G2899" t="e">
            <v>#N/A</v>
          </cell>
          <cell r="H2899" t="e">
            <v>#N/A</v>
          </cell>
          <cell r="I2899" t="e">
            <v>#N/A</v>
          </cell>
          <cell r="J2899">
            <v>34.950000000000003</v>
          </cell>
        </row>
        <row r="2900">
          <cell r="D2900">
            <v>0</v>
          </cell>
          <cell r="F2900">
            <v>0</v>
          </cell>
          <cell r="G2900">
            <v>0</v>
          </cell>
          <cell r="H2900">
            <v>0</v>
          </cell>
          <cell r="I2900">
            <v>0</v>
          </cell>
          <cell r="J2900">
            <v>0</v>
          </cell>
        </row>
        <row r="2901">
          <cell r="D2901">
            <v>0</v>
          </cell>
          <cell r="F2901">
            <v>0</v>
          </cell>
          <cell r="G2901">
            <v>0</v>
          </cell>
          <cell r="H2901">
            <v>0</v>
          </cell>
          <cell r="I2901">
            <v>0</v>
          </cell>
          <cell r="J2901">
            <v>0</v>
          </cell>
        </row>
        <row r="2902">
          <cell r="D2902">
            <v>0</v>
          </cell>
          <cell r="F2902">
            <v>0</v>
          </cell>
          <cell r="G2902">
            <v>0</v>
          </cell>
          <cell r="H2902">
            <v>0</v>
          </cell>
          <cell r="I2902">
            <v>0</v>
          </cell>
          <cell r="J2902">
            <v>0</v>
          </cell>
        </row>
        <row r="2903">
          <cell r="F2903" t="str">
            <v>CUSTO HORÁRIO DE MÃO DE OBRA - (B)</v>
          </cell>
          <cell r="J2903">
            <v>56.06</v>
          </cell>
        </row>
        <row r="2904">
          <cell r="F2904" t="str">
            <v>FERRAMENTAS</v>
          </cell>
          <cell r="H2904">
            <v>0.15509999999999999</v>
          </cell>
          <cell r="J2904">
            <v>8.69</v>
          </cell>
        </row>
        <row r="2905">
          <cell r="F2905" t="str">
            <v>CUSTO HORÁRIO TOTAL - (A + B)</v>
          </cell>
          <cell r="J2905">
            <v>426.63</v>
          </cell>
        </row>
        <row r="2906">
          <cell r="F2906" t="str">
            <v>CUSTO UNITÁRIO DE EXECUÇÃO - (D)</v>
          </cell>
          <cell r="J2906">
            <v>3.52</v>
          </cell>
        </row>
        <row r="2907">
          <cell r="C2907" t="str">
            <v>ÍTEM</v>
          </cell>
          <cell r="D2907" t="str">
            <v>M A T E R I A L</v>
          </cell>
          <cell r="E2907" t="str">
            <v>UNID</v>
          </cell>
          <cell r="F2907" t="str">
            <v>CONSUMO</v>
          </cell>
          <cell r="H2907" t="str">
            <v xml:space="preserve"> PREÇO UNITÁRIO</v>
          </cell>
          <cell r="J2907" t="str">
            <v>CUSTO UNITÁRIO</v>
          </cell>
        </row>
        <row r="2908">
          <cell r="C2908">
            <v>10323</v>
          </cell>
          <cell r="D2908" t="str">
            <v>Brita Comercial DMT até 50 km</v>
          </cell>
          <cell r="E2908" t="str">
            <v>m³</v>
          </cell>
          <cell r="F2908">
            <v>0.44</v>
          </cell>
          <cell r="H2908">
            <v>72.8</v>
          </cell>
          <cell r="J2908">
            <v>32.03</v>
          </cell>
        </row>
        <row r="2909">
          <cell r="D2909">
            <v>0</v>
          </cell>
          <cell r="J2909">
            <v>0</v>
          </cell>
        </row>
        <row r="2910">
          <cell r="D2910">
            <v>0</v>
          </cell>
          <cell r="E2910">
            <v>0</v>
          </cell>
          <cell r="J2910">
            <v>0</v>
          </cell>
        </row>
        <row r="2911">
          <cell r="D2911">
            <v>0</v>
          </cell>
          <cell r="E2911">
            <v>0</v>
          </cell>
          <cell r="J2911">
            <v>0</v>
          </cell>
        </row>
        <row r="2912">
          <cell r="D2912">
            <v>0</v>
          </cell>
          <cell r="E2912">
            <v>0</v>
          </cell>
          <cell r="J2912">
            <v>0</v>
          </cell>
        </row>
        <row r="2913">
          <cell r="F2913" t="str">
            <v>CUSTO TOTAL DE MATERIAL - (E)</v>
          </cell>
          <cell r="J2913">
            <v>32.03</v>
          </cell>
        </row>
        <row r="2914">
          <cell r="C2914" t="str">
            <v>CODIGO</v>
          </cell>
          <cell r="D2914" t="str">
            <v>ATIVIDADES AUXILIARES</v>
          </cell>
          <cell r="E2914" t="str">
            <v>UND</v>
          </cell>
          <cell r="F2914" t="str">
            <v>QUANTIDADE</v>
          </cell>
          <cell r="H2914" t="str">
            <v>CUSTO UNITÁRIO</v>
          </cell>
          <cell r="J2914" t="str">
            <v>CUSTO UNITÁRIO</v>
          </cell>
        </row>
        <row r="2915">
          <cell r="D2915">
            <v>0</v>
          </cell>
          <cell r="E2915">
            <v>0</v>
          </cell>
          <cell r="H2915">
            <v>0</v>
          </cell>
          <cell r="J2915">
            <v>0</v>
          </cell>
        </row>
        <row r="2916">
          <cell r="D2916">
            <v>0</v>
          </cell>
          <cell r="E2916">
            <v>0</v>
          </cell>
          <cell r="H2916">
            <v>0</v>
          </cell>
          <cell r="J2916">
            <v>0</v>
          </cell>
        </row>
        <row r="2917">
          <cell r="D2917">
            <v>0</v>
          </cell>
          <cell r="E2917">
            <v>0</v>
          </cell>
          <cell r="H2917">
            <v>0</v>
          </cell>
          <cell r="J2917">
            <v>0</v>
          </cell>
        </row>
        <row r="2918">
          <cell r="D2918">
            <v>0</v>
          </cell>
          <cell r="E2918">
            <v>0</v>
          </cell>
          <cell r="H2918">
            <v>0</v>
          </cell>
          <cell r="J2918">
            <v>0</v>
          </cell>
        </row>
        <row r="2919">
          <cell r="D2919">
            <v>0</v>
          </cell>
          <cell r="H2919">
            <v>0</v>
          </cell>
          <cell r="J2919">
            <v>0</v>
          </cell>
        </row>
        <row r="2920">
          <cell r="C2920" t="str">
            <v>OBSERVAÇÕES:</v>
          </cell>
          <cell r="F2920" t="str">
            <v>CUSTO ATIVIDADES AUXILIARES - (F)</v>
          </cell>
          <cell r="J2920">
            <v>0</v>
          </cell>
        </row>
        <row r="2921">
          <cell r="F2921" t="str">
            <v>CUSTO UNITÁRIO DIRETO TOTAL</v>
          </cell>
          <cell r="J2921">
            <v>35.549999999999997</v>
          </cell>
        </row>
        <row r="2922">
          <cell r="F2922" t="str">
            <v xml:space="preserve">BONIFICAÇÃO </v>
          </cell>
          <cell r="H2922">
            <v>0</v>
          </cell>
          <cell r="J2922">
            <v>0</v>
          </cell>
        </row>
        <row r="2923">
          <cell r="F2923" t="str">
            <v>PREÇO UNITÁRIO  TOTAL</v>
          </cell>
          <cell r="J2923">
            <v>35.549999999999997</v>
          </cell>
        </row>
        <row r="2926">
          <cell r="A2926">
            <v>45010</v>
          </cell>
          <cell r="C2926" t="str">
            <v>SERVIÇO:</v>
          </cell>
          <cell r="D2926" t="str">
            <v>Mistura Betuminosa CBUQ Massa Fina AC/BC</v>
          </cell>
          <cell r="F2926" t="str">
            <v>PRODUÇÃO DA EQUIPE - (C):</v>
          </cell>
          <cell r="J2926">
            <v>50</v>
          </cell>
          <cell r="K2926" t="str">
            <v>t</v>
          </cell>
          <cell r="M2926">
            <v>78.52</v>
          </cell>
        </row>
        <row r="2927">
          <cell r="F2927" t="str">
            <v>UNITÁRIO</v>
          </cell>
          <cell r="H2927" t="str">
            <v>C. OPERACIONAL</v>
          </cell>
        </row>
        <row r="2928">
          <cell r="C2928" t="str">
            <v>ÍTEM</v>
          </cell>
          <cell r="D2928" t="str">
            <v>E Q U I P A M E N T O</v>
          </cell>
          <cell r="E2928" t="str">
            <v>QUANT.</v>
          </cell>
          <cell r="F2928" t="str">
            <v>PROD</v>
          </cell>
          <cell r="G2928" t="str">
            <v>IMPROD</v>
          </cell>
          <cell r="H2928" t="str">
            <v>PROD</v>
          </cell>
          <cell r="I2928" t="str">
            <v>IMPROD</v>
          </cell>
          <cell r="J2928" t="str">
            <v>CUSTO HORÁRIO</v>
          </cell>
        </row>
        <row r="2929">
          <cell r="C2929" t="str">
            <v>E010</v>
          </cell>
          <cell r="D2929" t="str">
            <v>Carregadeira de Pneus : Caterpillar : 950H -  3,3 m3</v>
          </cell>
          <cell r="E2929">
            <v>1</v>
          </cell>
          <cell r="F2929">
            <v>0.26</v>
          </cell>
          <cell r="G2929">
            <v>0.74</v>
          </cell>
          <cell r="H2929">
            <v>180.79</v>
          </cell>
          <cell r="I2929">
            <v>22.39</v>
          </cell>
          <cell r="J2929">
            <v>63.57</v>
          </cell>
        </row>
        <row r="2930">
          <cell r="C2930" t="str">
            <v>E110</v>
          </cell>
          <cell r="D2930" t="str">
            <v>Tanque de Estocagem de Asfalto : Cifali :  -  20.000 l</v>
          </cell>
          <cell r="E2930">
            <v>2</v>
          </cell>
          <cell r="F2930">
            <v>1</v>
          </cell>
          <cell r="G2930">
            <v>0</v>
          </cell>
          <cell r="H2930">
            <v>5.1100000000000003</v>
          </cell>
          <cell r="I2930">
            <v>0</v>
          </cell>
          <cell r="J2930">
            <v>10.220000000000001</v>
          </cell>
        </row>
        <row r="2931">
          <cell r="C2931" t="str">
            <v>E112</v>
          </cell>
          <cell r="D2931" t="str">
            <v xml:space="preserve">Aquecedor de Fluido Térmico : Tenge : TH III - </v>
          </cell>
          <cell r="E2931">
            <v>1</v>
          </cell>
          <cell r="F2931">
            <v>1</v>
          </cell>
          <cell r="G2931">
            <v>0</v>
          </cell>
          <cell r="H2931">
            <v>26.31</v>
          </cell>
          <cell r="I2931">
            <v>0</v>
          </cell>
          <cell r="J2931">
            <v>26.31</v>
          </cell>
        </row>
        <row r="2932">
          <cell r="C2932" t="str">
            <v>E147</v>
          </cell>
          <cell r="D2932" t="str">
            <v>Usina de Asfalto a Quente : Cifali : DMC-2 - 90/120 t/h com filtro de manga</v>
          </cell>
          <cell r="E2932">
            <v>1</v>
          </cell>
          <cell r="F2932">
            <v>1</v>
          </cell>
          <cell r="G2932">
            <v>0</v>
          </cell>
          <cell r="H2932">
            <v>309.3</v>
          </cell>
          <cell r="I2932">
            <v>23.67</v>
          </cell>
          <cell r="J2932">
            <v>309.3</v>
          </cell>
        </row>
        <row r="2933">
          <cell r="C2933" t="str">
            <v>E501</v>
          </cell>
          <cell r="D2933" t="str">
            <v>Grupo Gerador : Heimer : GEHM-40 - 36/40 KVA</v>
          </cell>
          <cell r="E2933">
            <v>1</v>
          </cell>
          <cell r="F2933">
            <v>1</v>
          </cell>
          <cell r="G2933">
            <v>0</v>
          </cell>
          <cell r="H2933">
            <v>34.1</v>
          </cell>
          <cell r="I2933">
            <v>17.27</v>
          </cell>
          <cell r="J2933">
            <v>34.1</v>
          </cell>
        </row>
        <row r="2934">
          <cell r="C2934" t="str">
            <v>E503</v>
          </cell>
          <cell r="D2934" t="str">
            <v>Grupo Gerador : Heimer : GEHM-180 - 164 / 180 KVA</v>
          </cell>
          <cell r="E2934">
            <v>1</v>
          </cell>
          <cell r="F2934">
            <v>1</v>
          </cell>
          <cell r="G2934">
            <v>0</v>
          </cell>
          <cell r="H2934">
            <v>87.13</v>
          </cell>
          <cell r="I2934">
            <v>17.27</v>
          </cell>
          <cell r="J2934">
            <v>87.13</v>
          </cell>
        </row>
        <row r="2935">
          <cell r="D2935">
            <v>0</v>
          </cell>
          <cell r="G2935">
            <v>0</v>
          </cell>
          <cell r="H2935">
            <v>0</v>
          </cell>
          <cell r="I2935">
            <v>0</v>
          </cell>
          <cell r="J2935">
            <v>0</v>
          </cell>
        </row>
        <row r="2936">
          <cell r="F2936" t="str">
            <v>CUSTO HORÁRIO DO EQUIPAMENTO - (A)</v>
          </cell>
          <cell r="J2936">
            <v>530.63</v>
          </cell>
        </row>
        <row r="2937">
          <cell r="C2937" t="str">
            <v>ÍTEM</v>
          </cell>
          <cell r="D2937" t="str">
            <v>M Ã O    D E   O B R A</v>
          </cell>
          <cell r="E2937" t="str">
            <v>QUANT.</v>
          </cell>
          <cell r="F2937" t="str">
            <v>SALÁRIO HORA</v>
          </cell>
          <cell r="J2937" t="str">
            <v>CUSTO HORÁRIO</v>
          </cell>
        </row>
        <row r="2938">
          <cell r="C2938" t="str">
            <v>T501</v>
          </cell>
          <cell r="D2938" t="str">
            <v>Encarregado de turma</v>
          </cell>
          <cell r="E2938">
            <v>1</v>
          </cell>
          <cell r="F2938">
            <v>21.11</v>
          </cell>
          <cell r="G2938" t="e">
            <v>#N/A</v>
          </cell>
          <cell r="H2938" t="e">
            <v>#N/A</v>
          </cell>
          <cell r="I2938" t="e">
            <v>#N/A</v>
          </cell>
          <cell r="J2938">
            <v>21.11</v>
          </cell>
        </row>
        <row r="2939">
          <cell r="C2939" t="str">
            <v>T701</v>
          </cell>
          <cell r="D2939" t="str">
            <v>Servente</v>
          </cell>
          <cell r="E2939">
            <v>8</v>
          </cell>
          <cell r="F2939">
            <v>6.99</v>
          </cell>
          <cell r="G2939" t="e">
            <v>#N/A</v>
          </cell>
          <cell r="H2939" t="e">
            <v>#N/A</v>
          </cell>
          <cell r="I2939" t="e">
            <v>#N/A</v>
          </cell>
          <cell r="J2939">
            <v>55.92</v>
          </cell>
        </row>
        <row r="2940">
          <cell r="D2940">
            <v>0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0</v>
          </cell>
        </row>
        <row r="2941">
          <cell r="D2941">
            <v>0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0</v>
          </cell>
        </row>
        <row r="2942">
          <cell r="D2942">
            <v>0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</row>
        <row r="2943">
          <cell r="F2943" t="str">
            <v>CUSTO HORÁRIO DE MÃO DE OBRA - (B)</v>
          </cell>
          <cell r="J2943">
            <v>77.03</v>
          </cell>
        </row>
        <row r="2944">
          <cell r="F2944" t="str">
            <v>FERRAMENTAS</v>
          </cell>
          <cell r="H2944">
            <v>0.15509999999999999</v>
          </cell>
          <cell r="J2944">
            <v>11.94</v>
          </cell>
        </row>
        <row r="2945">
          <cell r="F2945" t="str">
            <v>CUSTO HORÁRIO TOTAL - (A + B)</v>
          </cell>
          <cell r="J2945">
            <v>619.6</v>
          </cell>
        </row>
        <row r="2946">
          <cell r="F2946" t="str">
            <v>CUSTO UNITÁRIO DE EXECUÇÃO - (D)</v>
          </cell>
          <cell r="J2946">
            <v>12.39</v>
          </cell>
        </row>
        <row r="2947">
          <cell r="C2947" t="str">
            <v>ÍTEM</v>
          </cell>
          <cell r="D2947" t="str">
            <v>M A T E R I A L</v>
          </cell>
          <cell r="E2947" t="str">
            <v>UNID</v>
          </cell>
          <cell r="F2947" t="str">
            <v>CONSUMO</v>
          </cell>
          <cell r="H2947" t="str">
            <v xml:space="preserve"> PREÇO UNITÁRIO</v>
          </cell>
          <cell r="J2947" t="str">
            <v>CUSTO UNITÁRIO</v>
          </cell>
        </row>
        <row r="2948">
          <cell r="C2948">
            <v>10322</v>
          </cell>
          <cell r="D2948" t="str">
            <v xml:space="preserve">Areia comercial  DMT ate 50 km </v>
          </cell>
          <cell r="E2948" t="str">
            <v>m³</v>
          </cell>
          <cell r="F2948">
            <v>0.23</v>
          </cell>
          <cell r="H2948">
            <v>52.5</v>
          </cell>
          <cell r="J2948">
            <v>12.07</v>
          </cell>
        </row>
        <row r="2949">
          <cell r="C2949" t="str">
            <v>M003</v>
          </cell>
          <cell r="D2949" t="str">
            <v>Óleo combustível 1A</v>
          </cell>
          <cell r="E2949" t="str">
            <v>L</v>
          </cell>
          <cell r="F2949">
            <v>8</v>
          </cell>
          <cell r="H2949">
            <v>1.64</v>
          </cell>
          <cell r="J2949">
            <v>13.12</v>
          </cell>
        </row>
        <row r="2950">
          <cell r="C2950" t="str">
            <v>M101</v>
          </cell>
          <cell r="D2950" t="str">
            <v>Cimento asfáltico CAP 50/70</v>
          </cell>
          <cell r="E2950" t="str">
            <v>t</v>
          </cell>
          <cell r="F2950">
            <v>0.06</v>
          </cell>
          <cell r="J2950">
            <v>0</v>
          </cell>
        </row>
        <row r="2951">
          <cell r="C2951" t="str">
            <v>M202</v>
          </cell>
          <cell r="D2951" t="str">
            <v>Cimento portland CP II-32</v>
          </cell>
          <cell r="E2951" t="str">
            <v>kg</v>
          </cell>
          <cell r="F2951">
            <v>30</v>
          </cell>
          <cell r="H2951">
            <v>0.45</v>
          </cell>
          <cell r="J2951">
            <v>13.5</v>
          </cell>
        </row>
        <row r="2952">
          <cell r="C2952">
            <v>10323</v>
          </cell>
          <cell r="D2952" t="str">
            <v>Brita Comercial DMT até 50 km</v>
          </cell>
          <cell r="E2952" t="str">
            <v>m³</v>
          </cell>
          <cell r="F2952">
            <v>0.377</v>
          </cell>
          <cell r="H2952">
            <v>72.8</v>
          </cell>
          <cell r="J2952">
            <v>27.44</v>
          </cell>
        </row>
        <row r="2953">
          <cell r="F2953" t="str">
            <v>CUSTO TOTAL DE MATERIAL - (E)</v>
          </cell>
          <cell r="J2953">
            <v>66.13</v>
          </cell>
        </row>
        <row r="2954">
          <cell r="C2954" t="str">
            <v>CODIGO</v>
          </cell>
          <cell r="D2954" t="str">
            <v>ATIVIDADES AUXILIARES</v>
          </cell>
          <cell r="E2954" t="str">
            <v>UND</v>
          </cell>
          <cell r="F2954" t="str">
            <v>QUANTIDADE</v>
          </cell>
          <cell r="H2954" t="str">
            <v>CUSTO UNITÁRIO</v>
          </cell>
          <cell r="J2954" t="str">
            <v>CUSTO UNITÁRIO</v>
          </cell>
        </row>
        <row r="2955">
          <cell r="D2955">
            <v>0</v>
          </cell>
          <cell r="E2955">
            <v>0</v>
          </cell>
          <cell r="H2955">
            <v>0</v>
          </cell>
          <cell r="J2955">
            <v>0</v>
          </cell>
        </row>
        <row r="2956">
          <cell r="D2956">
            <v>0</v>
          </cell>
          <cell r="E2956">
            <v>0</v>
          </cell>
          <cell r="H2956">
            <v>0</v>
          </cell>
          <cell r="J2956">
            <v>0</v>
          </cell>
        </row>
        <row r="2957">
          <cell r="D2957">
            <v>0</v>
          </cell>
          <cell r="E2957">
            <v>0</v>
          </cell>
          <cell r="H2957">
            <v>0</v>
          </cell>
          <cell r="J2957">
            <v>0</v>
          </cell>
        </row>
        <row r="2958">
          <cell r="D2958">
            <v>0</v>
          </cell>
          <cell r="E2958">
            <v>0</v>
          </cell>
          <cell r="H2958">
            <v>0</v>
          </cell>
          <cell r="J2958">
            <v>0</v>
          </cell>
        </row>
        <row r="2959">
          <cell r="D2959">
            <v>0</v>
          </cell>
          <cell r="H2959">
            <v>0</v>
          </cell>
          <cell r="J2959">
            <v>0</v>
          </cell>
        </row>
        <row r="2960">
          <cell r="C2960" t="str">
            <v>OBSERVAÇÕES:</v>
          </cell>
          <cell r="F2960" t="str">
            <v>CUSTO ATIVIDADES AUXILIARES - (F)</v>
          </cell>
          <cell r="J2960">
            <v>0</v>
          </cell>
        </row>
        <row r="2961">
          <cell r="F2961" t="str">
            <v>CUSTO UNITÁRIO DIRETO TOTAL</v>
          </cell>
          <cell r="J2961">
            <v>78.52</v>
          </cell>
        </row>
        <row r="2962">
          <cell r="F2962" t="str">
            <v xml:space="preserve">BONIFICAÇÃO </v>
          </cell>
          <cell r="H2962">
            <v>0</v>
          </cell>
          <cell r="J2962">
            <v>0</v>
          </cell>
        </row>
        <row r="2963">
          <cell r="F2963" t="str">
            <v>PREÇO UNITÁRIO  TOTAL</v>
          </cell>
          <cell r="J2963">
            <v>78.52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ício"/>
      <sheetName val="Cabeçalho"/>
      <sheetName val="RESUMO-Medição"/>
      <sheetName val="Reajustamento"/>
      <sheetName val="Crono Físico-Financeiro"/>
      <sheetName val="cronfisico"/>
      <sheetName val="cronfisico (2)"/>
      <sheetName val="Material Asfalto "/>
      <sheetName val="Saldo de Dias"/>
      <sheetName val="Forro de cascalho"/>
      <sheetName val="Desmatamento "/>
      <sheetName val="DMT"/>
      <sheetName val="Corte"/>
      <sheetName val="Aterro"/>
      <sheetName val="Compactação 100% PN"/>
      <sheetName val="Compactação 95% PN"/>
      <sheetName val="Regula"/>
      <sheetName val="Sub-base"/>
      <sheetName val="Base"/>
      <sheetName val="Imprimação"/>
      <sheetName val="TSD-FOG"/>
      <sheetName val="AGREGADOS"/>
      <sheetName val="Compactação 100_ PN"/>
      <sheetName val="Compactação 95_ PN"/>
      <sheetName val="RESUMO-DVOP"/>
      <sheetName val="RELATÓRIO"/>
      <sheetName val="mb"/>
      <sheetName val="serviços"/>
      <sheetName val="INVENTÁRIO"/>
      <sheetName val="tlcb5"/>
      <sheetName val="orçamento"/>
      <sheetName val="aq tr m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M."/>
      <sheetName val="TERRACAM (2)"/>
      <sheetName val="Ofício"/>
      <sheetName val="DESMAT"/>
      <sheetName val="REMOÇÃO"/>
      <sheetName val="OAC"/>
      <sheetName val="DREN2"/>
      <sheetName val="Aterro"/>
      <sheetName val="Compactação 95%"/>
      <sheetName val="Compactação 100%"/>
      <sheetName val="TERRACAM"/>
      <sheetName val="Sub-base"/>
      <sheetName val="OAC Alt."/>
      <sheetName val="OAC Real"/>
      <sheetName val="DRENO DPS - 07"/>
      <sheetName val="TRANSPORTE BRITA DRENO"/>
      <sheetName val="MEDIÇÃO"/>
      <sheetName val="CONTROLE CRONOGRAMA"/>
      <sheetName val="REL_MED"/>
      <sheetName val="BOL_DESEMPENHO"/>
      <sheetName val="OAC "/>
      <sheetName val="Compactação 100% PN"/>
      <sheetName val="Compactação 95% P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. Total"/>
      <sheetName val="Cron. Fís-Fin"/>
      <sheetName val="Sv Gráficos"/>
      <sheetName val="Viagens e Diárias"/>
      <sheetName val="Informatica"/>
      <sheetName val="Tab. Consultoria-Jan-14"/>
      <sheetName val="Informatica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ÁRIO"/>
      <sheetName val="TREVOS"/>
      <sheetName val="CROQUIS"/>
      <sheetName val="MB"/>
      <sheetName val="AQ TR MB"/>
      <sheetName val="MOBIL-CANT"/>
      <sheetName val="MAT PLACA"/>
      <sheetName val="SERVIÇOS"/>
      <sheetName val="ORÇAMENTO"/>
      <sheetName val="TLCB5"/>
      <sheetName val="TLMR"/>
      <sheetName val="TLCB10"/>
      <sheetName val="TLCC4"/>
      <sheetName val="TCCC4"/>
      <sheetName val="TCCB10"/>
      <sheetName val="TLMB"/>
      <sheetName val="CRONOGAMA 1º"/>
      <sheetName val="CRONOGAMA 2º"/>
      <sheetName val="COMPAUTO"/>
      <sheetName val="COMPSERVENC"/>
      <sheetName val="COMPMOTSER"/>
      <sheetName val="COMPOSIÇÕES2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s Unitarios"/>
      <sheetName val="Atividades Auxiliares"/>
      <sheetName val="Quadro DMT"/>
      <sheetName val="Curva ABC Terrap"/>
      <sheetName val="Terraplenagem"/>
      <sheetName val="Terraplenagem_DO"/>
      <sheetName val="Quantitativo_Pavimentação"/>
      <sheetName val="Curva ABC Pav"/>
      <sheetName val="Pavimentação"/>
      <sheetName val="Pavimentação_DO"/>
      <sheetName val="Curva ABC Dren"/>
      <sheetName val="Drenagem"/>
      <sheetName val="Drenagem_DO"/>
      <sheetName val="Sinalização"/>
      <sheetName val="Sinalização_DO"/>
      <sheetName val="Meio Ambiente"/>
      <sheetName val="Meio Ambiente_DO"/>
      <sheetName val="Obras Complementares"/>
      <sheetName val="Obras Complementares_DO"/>
      <sheetName val="Quadro Quantidades Preços"/>
      <sheetName val="Resumo"/>
      <sheetName val="Crono Fis"/>
      <sheetName val="Crono Fin"/>
      <sheetName val="Crono Eqpto"/>
      <sheetName val="Curva ABC Serviços"/>
      <sheetName val="Plan1"/>
      <sheetName val="Mobil SICRO II"/>
      <sheetName val="Mobilização"/>
      <sheetName val="Mobilização_DO"/>
      <sheetName val="Canteiro"/>
      <sheetName val="Manutenção"/>
      <sheetName val="Novas_Produções"/>
      <sheetName val="Aterro"/>
      <sheetName val="Desmat 0,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ção Extenso"/>
      <sheetName val="CURVA_implantaçãO"/>
      <sheetName val="Quadro Dem implantação (2)"/>
      <sheetName val="CURVA_RESTAU"/>
      <sheetName val="1a cat esc 5001-10000"/>
      <sheetName val="CURVA"/>
      <sheetName val="Quadro Dem RESTAU"/>
      <sheetName val="Quadro Dem implantação"/>
      <sheetName val="Quadro Dem"/>
      <sheetName val="Plan1"/>
      <sheetName val="Transp Mat Betuminoso - MT"/>
      <sheetName val="Preços"/>
      <sheetName val="DMT"/>
      <sheetName val="Quadro Resumo_IMPLANTAÇÃO"/>
      <sheetName val="Quadro Resumo_RESTAURA"/>
      <sheetName val="Quadro Resumo"/>
      <sheetName val="Cronograma1rest"/>
      <sheetName val="Cronograma2rest"/>
      <sheetName val="Cronograma1"/>
      <sheetName val="Cronograma2"/>
      <sheetName val="Enc Sociais"/>
      <sheetName val="Banco Dados Materiais"/>
      <sheetName val="Pesquisa Mercado"/>
      <sheetName val="Custo Mão-de-Obra"/>
      <sheetName val="Custo horário de Equip"/>
      <sheetName val="CURVA ABC NOVO"/>
      <sheetName val="Quadro PE-mANUTENÇAO"/>
      <sheetName val="Quadro PE-Qd 24"/>
      <sheetName val="Mob_Desmob"/>
      <sheetName val="Manutençao_Canteiro"/>
      <sheetName val="Acessórios Edific."/>
      <sheetName val="Transporte PAV"/>
      <sheetName val="Transp. Drenagem_PAV"/>
      <sheetName val="Transp. OAC_PAV"/>
      <sheetName val="Canteiro"/>
      <sheetName val="Inst_usina_ASFALTO"/>
      <sheetName val="Inst_central_britagem"/>
      <sheetName val="mobilização"/>
      <sheetName val="Desmat 0,15"/>
      <sheetName val="Desmat 0,15 a 0,30"/>
      <sheetName val="Desmat &gt;0,30"/>
      <sheetName val="DMT 50m"/>
      <sheetName val="DMT 50a200CARREG"/>
      <sheetName val="DMT 50a200M"/>
      <sheetName val="DMT 200a400CARREG"/>
      <sheetName val="DMT 200a400M"/>
      <sheetName val="DMT 50a200E"/>
      <sheetName val="DMT 200a400E"/>
      <sheetName val="DMT 400a600E"/>
      <sheetName val="DMT 600a800E"/>
      <sheetName val="DMT 800a1000E"/>
      <sheetName val="DMT 400a600CARREG"/>
      <sheetName val="DMT 600a800CARREG"/>
      <sheetName val="DMT 800a1000CARREG"/>
      <sheetName val="Escav. e carga mat. emprest"/>
      <sheetName val="DMT 1000a1200CARREG"/>
      <sheetName val="DMT 1400a1600CARREG"/>
      <sheetName val="DMT 1600a1800CARREG"/>
      <sheetName val="DMT 1800a2000CARREG"/>
      <sheetName val="DMT 2000a3000CARREG"/>
      <sheetName val="DMT 3000a5000CARREG"/>
      <sheetName val="SOLOS MOLES 200a400"/>
      <sheetName val="DMT 1000a1200E"/>
      <sheetName val="DMT 1200a1400E"/>
      <sheetName val="DMT 1400a1600E"/>
      <sheetName val="DMT 1600 a 1800E"/>
      <sheetName val="DMT 1800 a 2000E"/>
      <sheetName val="DMT 2000 a 3000E"/>
      <sheetName val="DMT 3000 a 5000E"/>
      <sheetName val="DMT 5000 a 10000E"/>
      <sheetName val="DMT 10000 a 15000E"/>
      <sheetName val="DMT 5001 a 10000E"/>
      <sheetName val="DMT &gt; 20000E"/>
      <sheetName val="Transp. Mat. exced DMT &gt;5km"/>
      <sheetName val="2S 09 001 05"/>
      <sheetName val="Aterro100%-int"/>
      <sheetName val="Aterro95%"/>
      <sheetName val="Aterro100%"/>
      <sheetName val="Aterro de rocha"/>
      <sheetName val="Recomp cam base s_material"/>
      <sheetName val="Base_BritaGraduada"/>
      <sheetName val="Sub-base"/>
      <sheetName val="Imprimação"/>
      <sheetName val="Pintura de Ligação"/>
      <sheetName val="TSD c emulsão"/>
      <sheetName val="CBUQ_Capa CONST"/>
      <sheetName val="Remoção mec Rev Bet. (2)"/>
      <sheetName val="Remoção mec Cam. Granul. (REST)"/>
      <sheetName val="Reforço subleito"/>
      <sheetName val="Regula"/>
      <sheetName val="Base"/>
      <sheetName val="Remoção mec Rev Bet."/>
      <sheetName val="Base brita graduada-res"/>
      <sheetName val="Sub-base-RES"/>
      <sheetName val="Imprimação (2)"/>
      <sheetName val="Pintura de Ligação (2)"/>
      <sheetName val="TSD c emulsão (2)"/>
      <sheetName val="CBUQ_Capa (2)"/>
      <sheetName val="Remoção mec Cam. Granul."/>
      <sheetName val="Regula_restau"/>
      <sheetName val="Sub-base _CONCRETO_ROLADO"/>
      <sheetName val="cONCR_CIM_PORT"/>
      <sheetName val="Demolição conc_armado (2)"/>
      <sheetName val="Recomp cam base"/>
      <sheetName val="Remendo"/>
      <sheetName val="Base (2)"/>
      <sheetName val="Concreto Cimento portland"/>
      <sheetName val="Base Solo cimento"/>
      <sheetName val="Base solo brita"/>
      <sheetName val="Reciclagem"/>
      <sheetName val="Base Solo Melh. Cim."/>
      <sheetName val="TSS c emulsão"/>
      <sheetName val="FOG"/>
      <sheetName val="CBUQ_Binder (2)"/>
      <sheetName val="CBUQ_Binder"/>
      <sheetName val="Transp. casc."/>
      <sheetName val="Transp. Comercial"/>
      <sheetName val="Esc mec reat e comp"/>
      <sheetName val="Esc vala mat 3ª cat"/>
      <sheetName val="Fresagem continua"/>
      <sheetName val="Escav. Manual 1ª cat"/>
      <sheetName val="VPC 04"/>
      <sheetName val="VPA 04"/>
      <sheetName val="Dreno DPS 07"/>
      <sheetName val="Dreno DPS 08"/>
      <sheetName val="BSD 01"/>
      <sheetName val="BSD 02"/>
      <sheetName val="Dreno DSS 03"/>
      <sheetName val="BSD 03"/>
      <sheetName val="STC 01"/>
      <sheetName val="STC 04"/>
      <sheetName val="STC 08"/>
      <sheetName val="SCC 01"/>
      <sheetName val="SCC 04"/>
      <sheetName val="MFC 01"/>
      <sheetName val="MFC 03"/>
      <sheetName val="MFC 05"/>
      <sheetName val="CCS 01"/>
      <sheetName val="CCS 04"/>
      <sheetName val="CCS 10"/>
      <sheetName val="CCS 12"/>
      <sheetName val="CCS 16"/>
      <sheetName val="CCS 21"/>
      <sheetName val="CCS 02"/>
      <sheetName val="CCS 03"/>
      <sheetName val="CCS 011"/>
      <sheetName val="CCS 019"/>
      <sheetName val="DAR 02"/>
      <sheetName val="DAR 03"/>
      <sheetName val="DAD 02"/>
      <sheetName val="EDA 01"/>
      <sheetName val="EDA 02"/>
      <sheetName val="DES 03"/>
      <sheetName val="DES 01"/>
      <sheetName val="DEB 01"/>
      <sheetName val="DEB 02"/>
      <sheetName val="DEB 03"/>
      <sheetName val="DEB 04"/>
      <sheetName val="DEB 05"/>
      <sheetName val="BLS 01"/>
      <sheetName val="BLD 02"/>
      <sheetName val="CLP 11"/>
      <sheetName val="BLD 01 "/>
      <sheetName val="CLP 19"/>
      <sheetName val="PVI 04"/>
      <sheetName val="PVI 05"/>
      <sheetName val="PVI 10"/>
      <sheetName val="CLP 01"/>
      <sheetName val="CLP 07"/>
      <sheetName val="CLP 09"/>
      <sheetName val="CLP 10"/>
      <sheetName val="CLP 13"/>
      <sheetName val="CLP 14"/>
      <sheetName val="CLP 15"/>
      <sheetName val="CLP 16"/>
      <sheetName val="PVI 03"/>
      <sheetName val="PVI_04"/>
      <sheetName val="PVI 06"/>
      <sheetName val="PVI 07"/>
      <sheetName val="PVI 08"/>
      <sheetName val="PVI 09"/>
      <sheetName val="PVI 10."/>
      <sheetName val="PVI 13"/>
      <sheetName val="PVI 14"/>
      <sheetName val="PVI 15"/>
      <sheetName val="PVI 16"/>
      <sheetName val="PVI 17"/>
      <sheetName val="PVI 18"/>
      <sheetName val="CPV 02"/>
      <sheetName val="CPV 03"/>
      <sheetName val="CPV 04"/>
      <sheetName val="CPV 05"/>
      <sheetName val="CPV 06"/>
      <sheetName val="CPV 07"/>
      <sheetName val="Tubul 40"/>
      <sheetName val="Tubul 60"/>
      <sheetName val="Tubul 80"/>
      <sheetName val="Tubul 100"/>
      <sheetName val="TCC 01"/>
      <sheetName val="Demolição simples"/>
      <sheetName val="Demolição conc_armado"/>
      <sheetName val="Escav. mec. 1ª cat"/>
      <sheetName val="Reaterro e compac"/>
      <sheetName val="BSTC 0,60m"/>
      <sheetName val="BSTC 0,80m"/>
      <sheetName val="BSTC 1,00m"/>
      <sheetName val="BDTC 1,50m"/>
      <sheetName val="BTTC 1,20m"/>
      <sheetName val="BDTC 0,80m"/>
      <sheetName val="BDTC 0,80m (2)"/>
      <sheetName val="BDTC 1,00m"/>
      <sheetName val="BTTC 1,00m_AC"/>
      <sheetName val="Boca BSTC 0,60m"/>
      <sheetName val="Boca BSTC 0,80m"/>
      <sheetName val="Boca BSTC 1,00m"/>
      <sheetName val="Boca BDTC 0,80m"/>
      <sheetName val="Boca BTTC 0,80m"/>
      <sheetName val="Boca BDTC 1,00m"/>
      <sheetName val="corp BTTC 0,80m"/>
      <sheetName val="Boca BSTC 1,00m (15º)"/>
      <sheetName val="Boca BDTC 1,50m"/>
      <sheetName val="Tubul 120"/>
      <sheetName val="Arranc e Rem_Meio-fio"/>
      <sheetName val="Remoção disp_concr"/>
      <sheetName val="BSTC 1,20m"/>
      <sheetName val="BDTC 1,20m"/>
      <sheetName val="Boca BTTC 1,00m"/>
      <sheetName val="CORPO BSCC 1,50 x 1,50 (1-2,5)"/>
      <sheetName val="CORPO BSCC 3 x 3 - 1-2,5"/>
      <sheetName val="CORPO BSCC 2,60 x 1,65"/>
      <sheetName val="CORPO BSCC 4,80 x 3,00"/>
      <sheetName val="CORPO BDCC 4,00 x 1,50"/>
      <sheetName val="CORPO BDCC 2,40 x 3,00"/>
      <sheetName val="CORPO BDCC 2,40 x 3,00_1A2,5"/>
      <sheetName val="CORPO BTCC 1,60 x 2,70"/>
      <sheetName val="CORPO BTCC 1,5x1,5 -1-2,5"/>
      <sheetName val="CORPO BTCC 3x3 1 - 2,5"/>
      <sheetName val="CORPO BTCC 1,5x1,5 - 2,5 a 5"/>
      <sheetName val="BOCA BSCC 1,50 x 1,50"/>
      <sheetName val="BOCA BSCC 3,00 x 3,00"/>
      <sheetName val="BOCA BSCC 4,80 x 3,00 "/>
      <sheetName val="BOCA BSCC 1,65 x 2,60"/>
      <sheetName val="BOCA BDCC 2,40 x 3,00"/>
      <sheetName val="BOCA BDCC 4,00 x 1,50"/>
      <sheetName val="BOCA BTCC 1,60 x 2,70"/>
      <sheetName val="Boca BDTC 1,20m"/>
      <sheetName val="BTTC 1,00m"/>
      <sheetName val="Boca BTTC 1,00m_normal"/>
      <sheetName val="CORPO BDCC 1,50 x 1,50"/>
      <sheetName val="CORPO BTCC 1,50 x 2,00"/>
      <sheetName val="CORPO BTCC 2,00 x 2,00"/>
      <sheetName val="Boca BTTC 1,20m"/>
      <sheetName val="CORPO BSCC 2,50 x 2,50_(5m) "/>
      <sheetName val="CORPO BSCC 2,00 x 2,00"/>
      <sheetName val="BOCA BTCC 1,50 x 2,00"/>
      <sheetName val="Boca BSTC 1,50m"/>
      <sheetName val="Boca BSTC 1,20m"/>
      <sheetName val="CORPO BSCC 2,50 x 2,50"/>
      <sheetName val="TUNNEL LINER 1,80"/>
      <sheetName val="TUNNEL LINER 2,40"/>
      <sheetName val="SCC 05"/>
      <sheetName val="SCC 06"/>
      <sheetName val="STC 02"/>
      <sheetName val="STC 06"/>
      <sheetName val="VPC 02"/>
      <sheetName val="Pass sobre canal"/>
      <sheetName val="Lombada"/>
      <sheetName val="PVI 02"/>
      <sheetName val="CORPO BSCC 3,00 x 3,00"/>
      <sheetName val="BOCA BtCC 3x3 esc 15"/>
      <sheetName val="BOCA BtCC 1,50 x 1,5normal"/>
      <sheetName val="Rem. bueiro exist."/>
      <sheetName val="CORPO BSCC 1,65 x 2,65"/>
      <sheetName val="CORPO BSCC 3,00 x 3,00 (10M)"/>
      <sheetName val="CORPO BDCC 2,50 x 2,50"/>
      <sheetName val="CORPO BDCC 2,00 x 2,00"/>
      <sheetName val="CORPO BDCC 2,50 x 2,50 (7,50M)"/>
      <sheetName val="CORPO BTCC 3,00 x 3,00_(5m)"/>
      <sheetName val="BOCA BDCC 2,50 x 2,50"/>
      <sheetName val="BOCA BTCC 3,00 x 3,00"/>
      <sheetName val="Cerca_concreto"/>
      <sheetName val="CTC 01"/>
      <sheetName val="BSTC 1,50m"/>
      <sheetName val="Cerca_concreto_restau"/>
      <sheetName val="Remoção_cerca"/>
      <sheetName val="Defensa_simples"/>
      <sheetName val="Defensa_Dupla"/>
      <sheetName val="Ancor simples"/>
      <sheetName val="Ancor dupla"/>
      <sheetName val="Sonorizador"/>
      <sheetName val="Calçadas"/>
      <sheetName val="Ench Cant Cent"/>
      <sheetName val="Poste"/>
      <sheetName val="MURRO ARIMO"/>
      <sheetName val="CORPO ARMCO"/>
      <sheetName val="BOCA ARMCO"/>
      <sheetName val="Barreira Dupla"/>
      <sheetName val="Pintura faixa 3 anos"/>
      <sheetName val="Pintura faixa 2 anos"/>
      <sheetName val="Pintura setas zebrados 3ANOS"/>
      <sheetName val="Pintura setas zebrados"/>
      <sheetName val="Tacha reflet.bidirecional"/>
      <sheetName val="portico"/>
      <sheetName val="Placa sinaliz."/>
      <sheetName val="Tacha reflet."/>
      <sheetName val="Tachão Refletivo"/>
      <sheetName val="Enleivamento"/>
      <sheetName val="Remoção_placas"/>
      <sheetName val="Hidrossemeadura"/>
      <sheetName val="Grama em Muda"/>
      <sheetName val="Plantio de arv"/>
      <sheetName val="VPC 01"/>
      <sheetName val="Reconf_Mecan"/>
      <sheetName val="CAP-30_45"/>
      <sheetName val="CAP-65_90"/>
      <sheetName val="CM-30"/>
      <sheetName val="RR-1C"/>
      <sheetName val="RR-2C"/>
      <sheetName val="RM-1C"/>
      <sheetName val="Transp_Frio CM-30"/>
      <sheetName val="Transp_Frio RR-2C."/>
      <sheetName val="Transp_Frio RR-1C"/>
      <sheetName val="Transp_Frio RR-2C"/>
      <sheetName val="Transp_Frio RM-1C"/>
      <sheetName val="Transp_Quente"/>
      <sheetName val="Cerca"/>
      <sheetName val="Transp. local N_Pav"/>
      <sheetName val="Transp. local pav"/>
      <sheetName val="Transp. local_np_rec"/>
      <sheetName val="Transp. local pav (2)"/>
      <sheetName val="Transp. local pav (3)"/>
      <sheetName val="Transp. local carroc. guind.pav"/>
      <sheetName val="Transp. local carroc. guind_NPA"/>
      <sheetName val="Transp. Com_Carr_N_Pav"/>
      <sheetName val="Transp. Com_Carr_Pav"/>
      <sheetName val="Transp. Com N.Pav."/>
      <sheetName val="Transp. Com. Pav"/>
      <sheetName val="Transp. Local-Carroc_N.Pav."/>
      <sheetName val="Transp. Local-Carroc_N.Pav. (2"/>
      <sheetName val="Transp. Local-Carroc_Pav"/>
      <sheetName val="Transp. Local-Carroc_Pav 14"/>
      <sheetName val="Transp. Local mat. betum"/>
      <sheetName val="Areia Comercial"/>
      <sheetName val="Brita Comercial"/>
      <sheetName val="Pedra-de-mão"/>
      <sheetName val="Pedra-de-mão-comercial"/>
      <sheetName val="Usinagem Brita Grad."/>
      <sheetName val="Usinagem Solo Cimento"/>
      <sheetName val="Usinagem Solo Brita"/>
      <sheetName val="Usinagem Solo melh. cim"/>
      <sheetName val="Usinagem CBUQ"/>
      <sheetName val="Usinagem_concreto_rolado"/>
      <sheetName val="Usinagem_conc_cim"/>
      <sheetName val="Usinagem BINDER"/>
      <sheetName val="Alv tijolos"/>
      <sheetName val="Alv Pedra Argam"/>
      <sheetName val="Limp cam veg em jazida"/>
      <sheetName val="Limp cam veg em jazida(consv)"/>
      <sheetName val="Expurgo de jazida"/>
      <sheetName val="Expurgo de jazida (consv)"/>
      <sheetName val="Esc. de jazida(consv)"/>
      <sheetName val="Dente BSTC 120"/>
      <sheetName val="Dente BDTC 120"/>
      <sheetName val="Dente BDTC 150"/>
      <sheetName val="Esc. de jazida(const-rest)"/>
      <sheetName val="Dente BSTC 60"/>
      <sheetName val="Dente BSTC 80"/>
      <sheetName val="Dente BDTC 80"/>
      <sheetName val="Dente BSTC 100"/>
      <sheetName val="Dente BDTC 100"/>
      <sheetName val="Dente BTTC 100"/>
      <sheetName val="Dente BTTC 150"/>
      <sheetName val="Aço CA25"/>
      <sheetName val="Dente BSTC 150"/>
      <sheetName val="Aço CA25 (2)"/>
      <sheetName val="Aço CA50"/>
      <sheetName val="Aço CA50 (2)"/>
      <sheetName val="Aço CA60"/>
      <sheetName val="Aço CA60 (2)"/>
      <sheetName val="Fôrma comum mad"/>
      <sheetName val="Fôrma comp res"/>
      <sheetName val="Brita Produzida"/>
      <sheetName val="Rocha para britagem"/>
      <sheetName val="Peças Desgaste Britador"/>
      <sheetName val="Solo Local Arg"/>
      <sheetName val="Peças Desgaste Britador (2)"/>
      <sheetName val="Lastro Brita"/>
      <sheetName val="Concreto magro"/>
      <sheetName val="Concreto_magro"/>
      <sheetName val="Concreto 10MPa"/>
      <sheetName val="Concreto 11MPa"/>
      <sheetName val="Concreto 12MPa"/>
      <sheetName val="Concreto 12MPa-"/>
      <sheetName val="Concreto 15MPa"/>
      <sheetName val="Concreto 18MPa"/>
      <sheetName val="Concreto 25MPa"/>
      <sheetName val="Concreto Cimento Portl"/>
      <sheetName val="Concreto 30MPa"/>
      <sheetName val="Concreto 25MPa (2)"/>
      <sheetName val="Escor bueiros cel"/>
      <sheetName val="Concreto Ciclópico 12MPa"/>
      <sheetName val="Concreto Ciclópico 15MPa"/>
      <sheetName val="Concreto 18MPa_(MOURAO)"/>
      <sheetName val="Concreto 18MPa_(Tubos)"/>
      <sheetName val="Argamassa 13"/>
      <sheetName val="Argamassa 14"/>
      <sheetName val="Confecção Tubo D=20cm"/>
      <sheetName val="Confecção Tubo D=40cm"/>
      <sheetName val="Confecção Tubo D=0,60m"/>
      <sheetName val="Confecção Tubo D=0,80m"/>
      <sheetName val="Confecção Tubo D=1,00m"/>
      <sheetName val="Confecção Tubo D=1,50m"/>
      <sheetName val="Confecção Placa Sinal."/>
      <sheetName val="Confecção Suporte trav."/>
      <sheetName val="Grama p replantio"/>
      <sheetName val="Guia mad. 7cm"/>
      <sheetName val="Guia mad. 10cm"/>
      <sheetName val="1A_02_702_00"/>
      <sheetName val="Escav Mecan_vala 1a cat"/>
      <sheetName val="Escav Manual 1a cat"/>
      <sheetName val="Escav Man de Vala"/>
      <sheetName val="Escav Mec"/>
      <sheetName val="Solo local"/>
      <sheetName val="Compac Man"/>
      <sheetName val="Transp_RR-2C"/>
      <sheetName val="Fossa Séptica"/>
      <sheetName val="FABRIC_MOURAO_15cm"/>
      <sheetName val="FABRIC_MOURAO"/>
      <sheetName val="Ligação provisória"/>
      <sheetName val="lIGAÇAO_AGUA"/>
      <sheetName val="macro"/>
      <sheetName val="MOBILXDESMOB"/>
      <sheetName val="Transp. Eqpts"/>
      <sheetName val="PE CAVALO"/>
      <sheetName val="Plan2"/>
      <sheetName val="Pintura faixa 1_ano"/>
      <sheetName val="Pintura setas zebrados_1ANO"/>
      <sheetName val="Tacha reflet.monodirecional"/>
      <sheetName val="Tachao reflet.monodirecional"/>
      <sheetName val="Plan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I - Cálculo"/>
      <sheetName val="Componentes"/>
      <sheetName val="Dados"/>
    </sheetNames>
    <sheetDataSet>
      <sheetData sheetId="0"/>
      <sheetData sheetId="1">
        <row r="2">
          <cell r="A2" t="str">
            <v>TAXA DE ADMINISTRAÇÃO CENTRAL</v>
          </cell>
        </row>
      </sheetData>
      <sheetData sheetId="2">
        <row r="3">
          <cell r="A3" t="str">
            <v>CONSTRUÇÃO DE EDIFÍCIOS</v>
          </cell>
          <cell r="B3" t="str">
            <v>SIM (DESONERADO)</v>
          </cell>
        </row>
        <row r="4">
          <cell r="A4" t="str">
            <v>CONSTRUÇÃO DE RODOVIAS E FERROVIAS</v>
          </cell>
          <cell r="B4" t="str">
            <v>NÃO (PADRÃO)</v>
          </cell>
        </row>
        <row r="5">
          <cell r="A5" t="str">
            <v>CONSTRUÇÃO DE REDES DE ABASTECIMENTO DE ÁGUA, COLETA DE ESGOTO E CONSTRUÇÕES CORRELATAS</v>
          </cell>
        </row>
        <row r="6">
          <cell r="A6" t="str">
            <v>CONSTRUÇÃO E MANUTENÇÃO DE ESTAÇÕES E REDES DE DISTRIBUIÇÃO DE ENERGIA ELÉTRICA</v>
          </cell>
        </row>
        <row r="7">
          <cell r="A7" t="str">
            <v>OBRAS PORTUÁRIAS, MARÍTIMAS E FLUVIAIS</v>
          </cell>
        </row>
        <row r="8">
          <cell r="A8" t="str">
            <v>FORNECIMENTO DE MATERIAIS E EQUIPAMENTOS</v>
          </cell>
        </row>
        <row r="9">
          <cell r="A9" t="str">
            <v>PROJETOS, CONSULTORIAS, GERENCIAMENTO E CORRELATOS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ograma anterior"/>
      <sheetName val="Físico_med"/>
      <sheetName val="Ofício"/>
      <sheetName val="RELATÓRIO"/>
      <sheetName val="RESUMO-DVOP_JBS"/>
      <sheetName val="RESUMO-DVOP_JBS (2)"/>
      <sheetName val="RESUMO-DVOP MOD SEET"/>
      <sheetName val="Crono Físico-Financeiro"/>
      <sheetName val="Mat Asf "/>
      <sheetName val="RESUMO-DVOP_AGRIMAT"/>
      <sheetName val="REAJU (2)"/>
      <sheetName val="Mat Asf"/>
      <sheetName val="Meio fio"/>
      <sheetName val="Desmatamento "/>
      <sheetName val="Limpeza da faixa de domínio"/>
      <sheetName val="Remoção"/>
      <sheetName val="OAC"/>
      <sheetName val="Regula"/>
      <sheetName val="Sub-base"/>
      <sheetName val="Base"/>
      <sheetName val="Imprimação"/>
      <sheetName val="TSD-FOG"/>
      <sheetName val="AGREGADOS"/>
      <sheetName val="Dreno"/>
      <sheetName val="Cerca"/>
      <sheetName val="Valeta"/>
      <sheetName val="Enleivamento"/>
      <sheetName val="Valeta (3)"/>
      <sheetName val="DMT modelo"/>
      <sheetName val="DMT modelo (2)"/>
      <sheetName val="Aterro"/>
      <sheetName val="Aterro 100%"/>
      <sheetName val="Aterro 95%"/>
      <sheetName val="Defensa"/>
      <sheetName val="Placas"/>
      <sheetName val="Grama"/>
      <sheetName val="Pintura"/>
      <sheetName val="REAJU"/>
      <sheetName val="Quadro DMT"/>
      <sheetName val="Custos Unitar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  <sheetName val="03-1.1"/>
      <sheetName val="03-6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reas implant"/>
      <sheetName val="Tarifa"/>
      <sheetName val="Vazão"/>
      <sheetName val="Recap"/>
      <sheetName val="Orçamento"/>
      <sheetName val="Sist"/>
      <sheetName val="Fundo R"/>
      <sheetName val="Reposição IEIUC"/>
      <sheetName val="Manut IEIUC"/>
      <sheetName val="Total"/>
      <sheetName val="PessA"/>
      <sheetName val="PessOM"/>
      <sheetName val="EquiA"/>
      <sheetName val="EquiOM"/>
      <sheetName val="RecapEq"/>
      <sheetName val="CombLub"/>
      <sheetName val="RecapA"/>
      <sheetName val="RecapOM"/>
      <sheetName val="RecapPes"/>
      <sheetName val="Tel"/>
      <sheetName val="Comp"/>
      <sheetName val="pour 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I TCU 2369"/>
      <sheetName val="BDI"/>
      <sheetName val="Insumos"/>
      <sheetName val="ORÇAMENTO DE AGUADA TIPO"/>
      <sheetName val="Quadro Comparativo"/>
      <sheetName val="CPU"/>
      <sheetName val="resumo geral"/>
      <sheetName val="Araripe I"/>
      <sheetName val="São Francisco I"/>
      <sheetName val="Resumo São Francisco e Araripe"/>
      <sheetName val="Central II"/>
      <sheetName val="Itaparica II"/>
      <sheetName val="Resumo Central e Itaparica"/>
      <sheetName val="Moxotó III"/>
      <sheetName val="Pajeú III"/>
      <sheetName val="Resumo Pajeú e Moxotó"/>
      <sheetName val="VEICULO POPULAR"/>
      <sheetName val="VEICULO FISCALIZAÇÃO"/>
      <sheetName val="Bacia Hidráulica"/>
      <sheetName val="Dimensionamento"/>
      <sheetName val="Corpo"/>
      <sheetName val="Locações"/>
      <sheetName val="Sangradouro"/>
      <sheetName val="PO - 1- lote 1"/>
      <sheetName val="PO - 1- lote 2"/>
      <sheetName val="PO -1- lote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GERAL"/>
      <sheetName val="PLANILHA CONTRATUAL - REPLAN"/>
      <sheetName val="Planilha1"/>
      <sheetName val="Mao_de_Obra - EBI 3 - T3"/>
      <sheetName val="Instrumentos"/>
      <sheetName val="Materiais_Consumo"/>
      <sheetName val="Equipamentos"/>
      <sheetName val="Mobilizacao_Desmobilizacao"/>
      <sheetName val="CPU_MOBI - DESMOBI"/>
      <sheetName val="Ferramentas"/>
      <sheetName val="Moveis_Equipamentos"/>
      <sheetName val="Frentes_Moveis"/>
      <sheetName val="Veiculos"/>
      <sheetName val="Radios_Comunicadores"/>
      <sheetName val="Despesas Fiscais"/>
      <sheetName val="Custos Administração"/>
      <sheetName val="Planilha2"/>
      <sheetName val="EquiA"/>
    </sheetNames>
    <sheetDataSet>
      <sheetData sheetId="0"/>
      <sheetData sheetId="1"/>
      <sheetData sheetId="2"/>
      <sheetData sheetId="3"/>
      <sheetData sheetId="4"/>
      <sheetData sheetId="5">
        <row r="194">
          <cell r="F194">
            <v>568199.40999999992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DADOS OBRA"/>
      <sheetName val="Equipamento Com Desoneração"/>
      <sheetName val="Equipamento Sem Desoneração"/>
      <sheetName val="Mão de Obra Com Desoneração"/>
      <sheetName val="Mão de Obra Sem Desoneração"/>
      <sheetName val="Material"/>
      <sheetName val="Material Betuminoso"/>
      <sheetName val="Materiais Diversos"/>
      <sheetName val="FIC"/>
      <sheetName val="FIT"/>
      <sheetName val="ATIVIDADES AUXILIARES"/>
      <sheetName val="TEMPO FIXO"/>
      <sheetName val="MOMENTO DE TRANSPORTE"/>
      <sheetName val="CUC-SICRO"/>
      <sheetName val="Rel. Sintético Comp. de Custo"/>
      <sheetName val="Projeto NOVO"/>
    </sheetNames>
    <sheetDataSet>
      <sheetData sheetId="0">
        <row r="5">
          <cell r="B5" t="str">
            <v>DNIT</v>
          </cell>
        </row>
      </sheetData>
      <sheetData sheetId="1">
        <row r="12">
          <cell r="B12">
            <v>0.25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CGCIT</v>
          </cell>
        </row>
      </sheetData>
      <sheetData sheetId="12"/>
      <sheetData sheetId="13"/>
      <sheetData sheetId="14">
        <row r="167582">
          <cell r="I167582">
            <v>66.148399999999995</v>
          </cell>
        </row>
      </sheetData>
      <sheetData sheetId="15">
        <row r="1">
          <cell r="A1" t="str">
            <v>CGCIT</v>
          </cell>
        </row>
      </sheetData>
      <sheetData sheetId="16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M."/>
      <sheetName val="TERRACAM (2)"/>
      <sheetName val="Sub-base"/>
      <sheetName val="Regula"/>
      <sheetName val="OAC "/>
      <sheetName val="Ofício"/>
      <sheetName val="DESMAT"/>
      <sheetName val="Compactação 95%"/>
      <sheetName val="REMOÇÃO"/>
      <sheetName val="Plan1"/>
      <sheetName val="Compactação 100% "/>
      <sheetName val="DMT"/>
      <sheetName val="OAC"/>
      <sheetName val="DREN2"/>
      <sheetName val="DRENO DPS - 07 "/>
      <sheetName val="tr brita dreno"/>
      <sheetName val="MEDIÇÃO "/>
      <sheetName val="reaj"/>
      <sheetName val="CRNOFIS"/>
      <sheetName val="CONTROLE CRONOGRAMA"/>
      <sheetName val="REL_MED"/>
      <sheetName val="BOL_DESEMPENHO"/>
      <sheetName val="Corte"/>
      <sheetName val="Desmatamento 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"/>
      <sheetName val="Indice de Reajuste"/>
      <sheetName val="Carimbo"/>
      <sheetName val="Sado de contrato a PI"/>
      <sheetName val="Cronograma atual"/>
      <sheetName val="Mat Asf "/>
      <sheetName val="Físico_med"/>
      <sheetName val="Ofício"/>
      <sheetName val="RESUMO-DVOP"/>
      <sheetName val="RELATÓRIO"/>
      <sheetName val="REAJU (2)"/>
      <sheetName val="REAJU (3)"/>
      <sheetName val="REAJU (4)"/>
      <sheetName val="Crono Físico-Financeiro"/>
      <sheetName val="Mat Asf"/>
      <sheetName val="Meio fio"/>
      <sheetName val="Desmatamento "/>
      <sheetName val="Limpeza da faixa de domínio"/>
      <sheetName val="Colchão drenante"/>
      <sheetName val="Remoção"/>
      <sheetName val="Compac alas"/>
      <sheetName val="OAC (2)"/>
      <sheetName val="OAC"/>
      <sheetName val="Patrolamento"/>
      <sheetName val="Regula"/>
      <sheetName val="Forro de cascalho"/>
      <sheetName val="Reforço do sub-leito"/>
      <sheetName val="Sub-base"/>
      <sheetName val="Base"/>
      <sheetName val="Imprimação"/>
      <sheetName val="TSD-FOG"/>
      <sheetName val="AGREGADOS (2)"/>
      <sheetName val="AGREGADOS"/>
      <sheetName val="Dreno"/>
      <sheetName val="Cerca"/>
      <sheetName val="Valeta"/>
      <sheetName val="Valeta (2)"/>
      <sheetName val="Valeta (3)"/>
      <sheetName val="DDL de Cerrado"/>
      <sheetName val="DMT"/>
      <sheetName val="Escalonamento"/>
      <sheetName val="Aterro (2)"/>
      <sheetName val="Aterro 100% (2)"/>
      <sheetName val="Aterro 95% (2)"/>
      <sheetName val="DMT modelo (2)"/>
      <sheetName val="Aterro"/>
      <sheetName val="Aterro 100%"/>
      <sheetName val="Aterro 95%"/>
      <sheetName val="Defensa"/>
      <sheetName val="Placas"/>
      <sheetName val="Grama"/>
      <sheetName val="Pintura"/>
      <sheetName val="REAJU"/>
      <sheetName val="Desmat 0,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 Consultoria-Jul-10"/>
      <sheetName val="Tab. Consultoria-Ago-10"/>
      <sheetName val="Tab. Consultoria-Set-10"/>
      <sheetName val="Tab. Consultoria Jan-11"/>
      <sheetName val="Tab. Consultoria-Mar-11"/>
      <sheetName val="Tab. Consultoria-Abr-11"/>
      <sheetName val="Tab. Consultoria-Set-11"/>
      <sheetName val="Tab. Consultoria-Out-11"/>
      <sheetName val="Tab. Consultoria-Dez-11"/>
      <sheetName val="Tab. Consultoria-Jan-12"/>
      <sheetName val="Tab. Consultoria-Fev-12"/>
      <sheetName val="Tab. Consultoria-Mar-12"/>
      <sheetName val="Tab. Consultoria-Mai-12"/>
      <sheetName val="Tab. Consultoria-Jun-12"/>
      <sheetName val="Tab. Consultoria-Jul-12"/>
      <sheetName val="Tab. Consultoria-Ago-12"/>
      <sheetName val="Tab. Consultoria-Set-12"/>
      <sheetName val="Tab. Consultoria-Out-12"/>
      <sheetName val="Tab. Consultoria-Dez-12"/>
      <sheetName val="Tab. Consultoria-Jan-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ício"/>
      <sheetName val="RESUMO-DVOP"/>
      <sheetName val="REAJU"/>
      <sheetName val="Crono Físico-Financeiro"/>
      <sheetName val="Mat Asf"/>
      <sheetName val="Meio fio"/>
      <sheetName val="Limpeza da faixa de domínio"/>
      <sheetName val="Remoção"/>
      <sheetName val="Compac alas"/>
      <sheetName val="OAC (2)"/>
      <sheetName val="OAC"/>
      <sheetName val="Regula"/>
      <sheetName val="Sub e base"/>
      <sheetName val="Imprimação"/>
      <sheetName val="TSD-FOG"/>
      <sheetName val="AGREGADOS"/>
      <sheetName val="Dreno"/>
      <sheetName val="Cerca"/>
      <sheetName val="Valeta"/>
      <sheetName val="Valeta (2)"/>
      <sheetName val="Valeta (3)"/>
      <sheetName val="DMT modelo (1)"/>
      <sheetName val="DMT modelo"/>
      <sheetName val="DMT_EV"/>
      <sheetName val="CÁLC.DMT-T"/>
      <sheetName val="DIST.MAT-T"/>
      <sheetName val="Croqui terra"/>
      <sheetName val="Aterro"/>
      <sheetName val="Defensa"/>
      <sheetName val="Grama"/>
      <sheetName val="Concreto "/>
      <sheetName val="Indice de Reajuste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960887"/>
      <sheetName val="Qd05 Preço"/>
      <sheetName val="Qd06"/>
      <sheetName val="LOTE 6"/>
      <sheetName val="Plan1"/>
      <sheetName val="Plan2"/>
      <sheetName val="Plan3"/>
      <sheetName val="OR960887.XLS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  <sheetName val="Orçamento"/>
      <sheetName val="QuQuant"/>
      <sheetName val="DADOS"/>
      <sheetName val="Orçamentária"/>
      <sheetName val="Materiais Betuminosos"/>
      <sheetName val="8ª MP_BR_459"/>
      <sheetName val="PLANILHA ATUALIZADA"/>
      <sheetName val="TLMB"/>
      <sheetName val="SERVIÇOS"/>
      <sheetName val="DG"/>
      <sheetName val="comp1"/>
      <sheetName val="SIIG 2010-Jun"/>
      <sheetName val="Estimativa"/>
      <sheetName val="Acumulado"/>
      <sheetName val="BR-267_TR01"/>
      <sheetName val="BR-267_TR02"/>
      <sheetName val="BR-267_TR03"/>
      <sheetName val="BR-376"/>
      <sheetName val="BR-463"/>
      <sheetName val="BR-487"/>
      <sheetName val="[OR960887.XLS][OR960887.XLS][OR"/>
      <sheetName val="PLANILHA APRESENTAÇÃO"/>
      <sheetName val="C"/>
      <sheetName val="SERV SICRO SD"/>
      <sheetName val="EQ SICRO"/>
      <sheetName val="MO SICRO"/>
      <sheetName val="MAT SICRO"/>
      <sheetName val="QD DMT"/>
      <sheetName val="COT MAT"/>
      <sheetName val="COT EQUIP"/>
      <sheetName val="SERVICOS"/>
      <sheetName val="SERVICOS AUX"/>
      <sheetName val="MOBILIZACAO"/>
      <sheetName val=" EQUIPE MÍNIMA"/>
      <sheetName val="EQUIP MINIMO"/>
      <sheetName val="Momento de Transporte"/>
      <sheetName val="BINOMIO CBUQ"/>
      <sheetName val="BINOMIO CAP"/>
      <sheetName val="BINOMIO EAI"/>
      <sheetName val="BINOMIO RR-1C"/>
      <sheetName val="BINOMIO RM-1C"/>
      <sheetName val="BINOMIO RR-2C"/>
      <sheetName val="TERRAPLENAGEM"/>
      <sheetName val="5501710"/>
      <sheetName val="5502109"/>
      <sheetName val="5502110"/>
      <sheetName val="5502111"/>
      <sheetName val="5501878"/>
      <sheetName val="5502899"/>
      <sheetName val="5915320"/>
      <sheetName val="5915321"/>
      <sheetName val="5503041"/>
      <sheetName val="4011209"/>
      <sheetName val="4413984"/>
      <sheetName val="5501701"/>
      <sheetName val="5501700"/>
      <sheetName val="5501702"/>
      <sheetName val="1506055"/>
      <sheetName val="1516300"/>
      <sheetName val="9100000"/>
      <sheetName val="2003866"/>
      <sheetName val="2003369"/>
      <sheetName val="2003377"/>
      <sheetName val="2003319"/>
      <sheetName val="2003325"/>
      <sheetName val="2003349"/>
      <sheetName val="2003313"/>
      <sheetName val="2003315"/>
      <sheetName val="2003307"/>
      <sheetName val="2003309"/>
      <sheetName val="2003385 "/>
      <sheetName val="2003387"/>
      <sheetName val="2003391"/>
      <sheetName val="2003393 "/>
      <sheetName val="2003407"/>
      <sheetName val="2003411 "/>
      <sheetName val="2003415 "/>
      <sheetName val="2003419"/>
      <sheetName val="2003403 "/>
      <sheetName val="2003447"/>
      <sheetName val="2003449"/>
      <sheetName val="2003569"/>
      <sheetName val="2003611 "/>
      <sheetName val="2003613 "/>
      <sheetName val="2003641"/>
      <sheetName val="2003477"/>
      <sheetName val="2003678"/>
      <sheetName val="2003479 "/>
      <sheetName val="2003487 "/>
      <sheetName val="2003489"/>
      <sheetName val="2003495"/>
      <sheetName val="2003505 "/>
      <sheetName val="2003513"/>
      <sheetName val="2003658"/>
      <sheetName val="2003624"/>
      <sheetName val="0804021"/>
      <sheetName val="0804029 "/>
      <sheetName val="0804031 "/>
      <sheetName val="0804037"/>
      <sheetName val="0804081 "/>
      <sheetName val="0804101 "/>
      <sheetName val="0804121 "/>
      <sheetName val="4805757 "/>
      <sheetName val="4915671"/>
      <sheetName val="2106292 "/>
      <sheetName val="2106297"/>
      <sheetName val="9000001"/>
      <sheetName val="9000002"/>
      <sheetName val="9000003"/>
      <sheetName val="9000004"/>
      <sheetName val="9000005"/>
      <sheetName val="2003497"/>
      <sheetName val="PAVIMENTAÇÃO"/>
      <sheetName val="4011479"/>
      <sheetName val="4915667"/>
      <sheetName val="4915669"/>
      <sheetName val="1600438"/>
      <sheetName val="9300000"/>
      <sheetName val="9300001"/>
      <sheetName val="9300002"/>
      <sheetName val="9300003"/>
      <sheetName val="4011464"/>
      <sheetName val="4011360"/>
      <sheetName val="4011492"/>
      <sheetName val="4011352"/>
      <sheetName val="4011353"/>
      <sheetName val="9300004"/>
      <sheetName val="4011276"/>
      <sheetName val="4011282"/>
      <sheetName val="4011278"/>
      <sheetName val="4011537"/>
      <sheetName val="9300005"/>
      <sheetName val="M1943"/>
      <sheetName val="M1946"/>
      <sheetName val="M1947"/>
      <sheetName val="M2097"/>
      <sheetName val="M2092"/>
      <sheetName val="5914620"/>
      <sheetName val="5914622"/>
      <sheetName val="SINALIZACAO"/>
      <sheetName val="5213408"/>
      <sheetName val="5213410"/>
      <sheetName val="5214009"/>
      <sheetName val="9600000"/>
      <sheetName val="5213401 "/>
      <sheetName val="5213359"/>
      <sheetName val="5213393 "/>
      <sheetName val="5213361 "/>
      <sheetName val="5213446"/>
      <sheetName val="5213444"/>
      <sheetName val="5213442"/>
      <sheetName val="5213440"/>
      <sheetName val="5213450"/>
      <sheetName val="5213466"/>
      <sheetName val="5213477"/>
      <sheetName val="9100002"/>
      <sheetName val="5213476"/>
      <sheetName val="5213571"/>
      <sheetName val="5213577"/>
      <sheetName val="5213574"/>
      <sheetName val="5213485"/>
      <sheetName val="5213629"/>
      <sheetName val="5213631"/>
      <sheetName val="5213646"/>
      <sheetName val="5213857"/>
      <sheetName val="5213855"/>
      <sheetName val="5213861"/>
      <sheetName val="5213853"/>
      <sheetName val="5213851"/>
      <sheetName val="5213865"/>
      <sheetName val="5213868"/>
      <sheetName val="5213869"/>
      <sheetName val="5216111"/>
      <sheetName val="3713604"/>
      <sheetName val="3713605"/>
      <sheetName val="3713623"/>
      <sheetName val="3713828"/>
      <sheetName val="3713621"/>
      <sheetName val="9600001"/>
      <sheetName val="9600002"/>
      <sheetName val="9600003"/>
      <sheetName val="9600004"/>
      <sheetName val="1600966"/>
      <sheetName val="3713610"/>
      <sheetName val="5213368"/>
      <sheetName val="5213364"/>
      <sheetName val="SIN OBRAS"/>
      <sheetName val="5212560"/>
      <sheetName val="5212557"/>
      <sheetName val="5212556"/>
      <sheetName val="5213386"/>
      <sheetName val="5213838"/>
      <sheetName val="5213835"/>
      <sheetName val="5213840"/>
      <sheetName val="5213848"/>
      <sheetName val="5213833"/>
      <sheetName val="5213850"/>
      <sheetName val="5213845"/>
      <sheetName val="INTERFERÊNCIAS"/>
      <sheetName val="1600896"/>
      <sheetName val="1600436"/>
      <sheetName val="1600989"/>
      <sheetName val="1600442"/>
      <sheetName val="1600401"/>
      <sheetName val="1600402"/>
      <sheetName val="605621"/>
      <sheetName val="9700000"/>
      <sheetName val="5915440"/>
      <sheetName val="5914675"/>
      <sheetName val="5914621"/>
      <sheetName val="4011351"/>
      <sheetName val="5914314"/>
      <sheetName val="5914329"/>
      <sheetName val="5914344"/>
      <sheetName val="PAISAGISMO"/>
      <sheetName val="9800000"/>
      <sheetName val="4413948"/>
      <sheetName val="4413952"/>
      <sheetName val="ILUMINACAO"/>
      <sheetName val="9900000"/>
      <sheetName val="9900001"/>
      <sheetName val="9900002"/>
      <sheetName val="9900003"/>
      <sheetName val="9900004"/>
      <sheetName val="9900005"/>
      <sheetName val="9900006"/>
      <sheetName val="9900007"/>
      <sheetName val="9900008"/>
      <sheetName val="9900009"/>
      <sheetName val="9900010"/>
      <sheetName val="9900011"/>
      <sheetName val="9900012"/>
      <sheetName val="9900013"/>
      <sheetName val="9900014"/>
      <sheetName val="9900015"/>
      <sheetName val="9900016"/>
      <sheetName val="9900017"/>
      <sheetName val="9900018"/>
      <sheetName val="9900019"/>
      <sheetName val="9900020"/>
      <sheetName val="9900021"/>
      <sheetName val="9900022"/>
      <sheetName val="9900023"/>
      <sheetName val="9900024"/>
      <sheetName val="9900025"/>
      <sheetName val="9900026"/>
      <sheetName val="9900027"/>
      <sheetName val="9900028"/>
      <sheetName val="9900029"/>
      <sheetName val="9900030"/>
      <sheetName val="9900031"/>
      <sheetName val="9900032"/>
      <sheetName val="9900033"/>
      <sheetName val="9900034"/>
      <sheetName val="9900035"/>
      <sheetName val="9900036"/>
      <sheetName val="9900037"/>
      <sheetName val="9900038"/>
      <sheetName val="9900039"/>
      <sheetName val="9900040"/>
      <sheetName val="9900041"/>
      <sheetName val="9900042"/>
      <sheetName val="9900043"/>
      <sheetName val="9900044"/>
      <sheetName val="9900045"/>
      <sheetName val="9900046"/>
      <sheetName val="9900047"/>
      <sheetName val="9900048"/>
      <sheetName val="9900049"/>
      <sheetName val="9900050"/>
      <sheetName val="9900051"/>
      <sheetName val="9900052"/>
      <sheetName val="9900053"/>
      <sheetName val="9900054"/>
      <sheetName val="9900055"/>
      <sheetName val="9900056"/>
      <sheetName val="9900057"/>
      <sheetName val="9900058"/>
      <sheetName val="9900059"/>
      <sheetName val="9900060"/>
      <sheetName val="9900061"/>
      <sheetName val="9900062"/>
      <sheetName val="9900063"/>
      <sheetName val="9900064"/>
      <sheetName val="9900065"/>
      <sheetName val="9900066"/>
      <sheetName val="9900067"/>
      <sheetName val="9900068"/>
      <sheetName val="9900069"/>
      <sheetName val="9900070"/>
      <sheetName val="9900071"/>
      <sheetName val="9900072"/>
      <sheetName val="9900073"/>
      <sheetName val="9900074"/>
      <sheetName val="9900075"/>
      <sheetName val="9900076"/>
      <sheetName val="9900077"/>
      <sheetName val="9900078"/>
      <sheetName val="9900079"/>
      <sheetName val="9900080"/>
      <sheetName val="9900081"/>
      <sheetName val="9900082"/>
      <sheetName val="9900083"/>
      <sheetName val="9900084"/>
      <sheetName val="ARQUITETURA"/>
      <sheetName val="9010000"/>
      <sheetName val="9010001"/>
      <sheetName val="9010002"/>
      <sheetName val="9010003"/>
      <sheetName val="9010004"/>
      <sheetName val="9010005"/>
      <sheetName val="9010006"/>
      <sheetName val="9010007"/>
      <sheetName val="9010008"/>
      <sheetName val="9010009"/>
      <sheetName val="90100010"/>
      <sheetName val="90100011"/>
      <sheetName val="9010012"/>
      <sheetName val="9010013"/>
      <sheetName val="9010014"/>
      <sheetName val="9010015"/>
      <sheetName val="9010016"/>
      <sheetName val="9010017"/>
      <sheetName val="9010018"/>
      <sheetName val="9010019"/>
      <sheetName val="9010020"/>
      <sheetName val="9010021"/>
      <sheetName val="9010022"/>
      <sheetName val="9010023"/>
      <sheetName val="9010024"/>
      <sheetName val="9010025"/>
      <sheetName val="9010026"/>
      <sheetName val="9010027"/>
      <sheetName val="9010028"/>
      <sheetName val="9010029"/>
      <sheetName val="EST DE CONC. E METAL"/>
      <sheetName val="1107896"/>
      <sheetName val="1100657"/>
      <sheetName val="3108005"/>
      <sheetName val="407819"/>
      <sheetName val="407820"/>
      <sheetName val="2306010"/>
      <sheetName val="9010200"/>
      <sheetName val="9010201"/>
      <sheetName val="9010202"/>
      <sheetName val="9010203"/>
      <sheetName val="9010204"/>
      <sheetName val="9010205"/>
      <sheetName val="9010206"/>
      <sheetName val="9010207"/>
      <sheetName val="9010208"/>
      <sheetName val="9010209"/>
      <sheetName val="9010210"/>
      <sheetName val="9010211"/>
      <sheetName val="9010212"/>
      <sheetName val="9010213"/>
      <sheetName val="9010214"/>
      <sheetName val="9010215"/>
      <sheetName val="9010216"/>
      <sheetName val="ELETRICA"/>
      <sheetName val="9010300"/>
      <sheetName val="9010301"/>
      <sheetName val="9010302"/>
      <sheetName val="9010303"/>
      <sheetName val="9010304"/>
      <sheetName val="9010305"/>
      <sheetName val="9010306"/>
      <sheetName val="9010307"/>
      <sheetName val="9010308"/>
      <sheetName val="9010309"/>
      <sheetName val="9010310"/>
      <sheetName val="9010311"/>
      <sheetName val="9010312"/>
      <sheetName val="9010313"/>
      <sheetName val="9010314"/>
      <sheetName val="9010315"/>
      <sheetName val="9010316"/>
      <sheetName val="9010317"/>
      <sheetName val="9010318"/>
      <sheetName val="9010319"/>
      <sheetName val="9010320"/>
      <sheetName val="9010321"/>
      <sheetName val="9010322"/>
      <sheetName val="9010323"/>
      <sheetName val="9010324"/>
      <sheetName val="9010325"/>
      <sheetName val="9010326"/>
      <sheetName val="9010327"/>
      <sheetName val="9010328"/>
      <sheetName val="9010329"/>
      <sheetName val="9010330"/>
      <sheetName val="9010331"/>
      <sheetName val="9010332"/>
      <sheetName val="9010333"/>
      <sheetName val="9010334"/>
      <sheetName val="9010335"/>
      <sheetName val="9010336"/>
      <sheetName val="9010337"/>
      <sheetName val="9010338"/>
      <sheetName val="9010339"/>
      <sheetName val="9010340"/>
      <sheetName val="9010341"/>
      <sheetName val="9010342"/>
      <sheetName val="9010343"/>
      <sheetName val="9010344"/>
      <sheetName val="9010345"/>
      <sheetName val="9010346"/>
      <sheetName val="9010347"/>
      <sheetName val="9010348"/>
      <sheetName val="9010349"/>
      <sheetName val="9010350"/>
      <sheetName val="9010351"/>
      <sheetName val="9010352"/>
      <sheetName val="9010353"/>
      <sheetName val="9010354"/>
      <sheetName val="9010355"/>
      <sheetName val="9010356"/>
      <sheetName val="9010357"/>
      <sheetName val="9010358"/>
      <sheetName val="9010359"/>
      <sheetName val="9010360"/>
      <sheetName val="9010361"/>
      <sheetName val="9010362"/>
      <sheetName val="9010363"/>
      <sheetName val="9010364"/>
      <sheetName val="9010365"/>
      <sheetName val="9010366"/>
      <sheetName val="9010367"/>
      <sheetName val="9010368"/>
      <sheetName val="INST. HIDRÁULICAS"/>
      <sheetName val="1108111"/>
      <sheetName val="9010401"/>
      <sheetName val="9010402"/>
      <sheetName val="9010403"/>
      <sheetName val="9010404"/>
      <sheetName val="9010405"/>
      <sheetName val="9010406"/>
      <sheetName val="9010407"/>
      <sheetName val="9010408"/>
      <sheetName val="9010409"/>
      <sheetName val="9010410"/>
      <sheetName val="9010411"/>
      <sheetName val="9010412"/>
      <sheetName val="9010413"/>
      <sheetName val="9010414"/>
      <sheetName val="9010415"/>
      <sheetName val="9010416"/>
      <sheetName val="9010417"/>
      <sheetName val="9010418"/>
      <sheetName val="9010419"/>
      <sheetName val="9010420"/>
      <sheetName val="9010421"/>
      <sheetName val="9010422"/>
      <sheetName val="9010423"/>
      <sheetName val="9010424"/>
      <sheetName val="9010425"/>
      <sheetName val="9010426"/>
      <sheetName val="9010427"/>
      <sheetName val="9010428"/>
      <sheetName val="9010429"/>
      <sheetName val="9010430"/>
      <sheetName val="9010431"/>
      <sheetName val="9010432"/>
      <sheetName val="9010433"/>
      <sheetName val="9010434"/>
      <sheetName val="9010435"/>
      <sheetName val="9010436"/>
      <sheetName val="9010437"/>
      <sheetName val="9010438"/>
      <sheetName val="9010439"/>
      <sheetName val="9010440"/>
      <sheetName val="9010441"/>
      <sheetName val="9010442"/>
      <sheetName val="9010443"/>
      <sheetName val="9010444"/>
      <sheetName val="9010446"/>
      <sheetName val="9010447"/>
      <sheetName val="9010448"/>
      <sheetName val="9010449"/>
      <sheetName val="9010450"/>
      <sheetName val="9010451"/>
      <sheetName val="9010452"/>
      <sheetName val="9010453"/>
      <sheetName val="9010454"/>
      <sheetName val="9010455"/>
      <sheetName val="9010456"/>
      <sheetName val="9010457"/>
      <sheetName val="9010458"/>
      <sheetName val="9010459"/>
      <sheetName val="9010460"/>
      <sheetName val="9010461"/>
      <sheetName val="9010462"/>
      <sheetName val="9010463"/>
      <sheetName val="9010464"/>
      <sheetName val="9010465"/>
      <sheetName val="9010466"/>
      <sheetName val="9010467"/>
      <sheetName val="9010468"/>
      <sheetName val="9010469"/>
      <sheetName val="9010470"/>
      <sheetName val="9010471"/>
      <sheetName val="9010472"/>
      <sheetName val="9010473"/>
      <sheetName val="9010474"/>
      <sheetName val="9010475"/>
      <sheetName val="9010476"/>
      <sheetName val="9010477"/>
      <sheetName val="9010478"/>
      <sheetName val="9010479"/>
      <sheetName val="9010480"/>
      <sheetName val="9010481"/>
      <sheetName val="9010482"/>
      <sheetName val="9010483"/>
      <sheetName val="9010484"/>
      <sheetName val="9010485"/>
      <sheetName val="INCÊNDIO"/>
      <sheetName val="9010501"/>
      <sheetName val="9010502"/>
      <sheetName val="9010503"/>
      <sheetName val="9010504"/>
      <sheetName val="9010505"/>
      <sheetName val="9010506"/>
      <sheetName val="9010507"/>
      <sheetName val="9010508"/>
      <sheetName val="9010509"/>
      <sheetName val="9010510"/>
      <sheetName val="9010511"/>
      <sheetName val="AMBIENTAL"/>
      <sheetName val="4413905"/>
      <sheetName val="4413023"/>
      <sheetName val="9011000"/>
      <sheetName val="Sol. Tecnologicas"/>
      <sheetName val="9012100"/>
      <sheetName val="9012101"/>
      <sheetName val="9012102"/>
      <sheetName val="9012103"/>
      <sheetName val="9012104"/>
      <sheetName val="9012105"/>
      <sheetName val="9012106"/>
      <sheetName val="9012107"/>
      <sheetName val="9012108"/>
      <sheetName val="9012109"/>
      <sheetName val="9012110"/>
      <sheetName val="9012111"/>
      <sheetName val="9012112"/>
      <sheetName val="9012113"/>
      <sheetName val="9012114"/>
      <sheetName val="9012115"/>
      <sheetName val="9012116"/>
      <sheetName val="9012117"/>
      <sheetName val="9012118"/>
      <sheetName val="9012119"/>
      <sheetName val="9012120"/>
      <sheetName val="9012121"/>
      <sheetName val="9012122"/>
      <sheetName val="9012123"/>
      <sheetName val="9012124"/>
      <sheetName val="CANT E MOB"/>
      <sheetName val="0903804"/>
      <sheetName val="4011519"/>
      <sheetName val="4016096"/>
      <sheetName val="9002001"/>
      <sheetName val="9002002"/>
      <sheetName val="9002003"/>
      <sheetName val="9002004"/>
      <sheetName val="9002005"/>
      <sheetName val="9002006"/>
      <sheetName val="9002007"/>
      <sheetName val="9002008"/>
      <sheetName val="9002009"/>
      <sheetName val="9002010"/>
      <sheetName val="9002011"/>
      <sheetName val="9002012"/>
      <sheetName val="9002013"/>
      <sheetName val="0919101"/>
      <sheetName val="9002014"/>
      <sheetName val="9002015"/>
      <sheetName val="9002016"/>
      <sheetName val="9002017"/>
      <sheetName val="9002018"/>
      <sheetName val="AUXILIARES"/>
      <sheetName val="1109669"/>
      <sheetName val="2003842"/>
      <sheetName val="1107892"/>
      <sheetName val="4805751"/>
      <sheetName val="3103302"/>
      <sheetName val="3106121"/>
      <sheetName val="4805755"/>
      <sheetName val="3108022"/>
      <sheetName val="4413996"/>
      <sheetName val="4413995"/>
      <sheetName val="4816106"/>
      <sheetName val="4805757"/>
      <sheetName val="4816119"/>
      <sheetName val="4805750"/>
      <sheetName val="1109671"/>
      <sheetName val="1106165"/>
      <sheetName val="1106057"/>
      <sheetName val="2009619"/>
      <sheetName val="1109697"/>
      <sheetName val="5213414"/>
      <sheetName val="5212552"/>
      <sheetName val="5213421"/>
      <sheetName val="5213417"/>
      <sheetName val="5213423"/>
      <sheetName val="5213431"/>
      <sheetName val="5213436"/>
      <sheetName val="407740"/>
      <sheetName val="3107967"/>
      <sheetName val="3713824"/>
      <sheetName val="4816129"/>
      <sheetName val="4816131"/>
      <sheetName val="5216116"/>
      <sheetName val="2105605"/>
      <sheetName val="1119528"/>
      <sheetName val="1116127"/>
      <sheetName val="6416040"/>
      <sheetName val="6416042"/>
      <sheetName val="6416094"/>
      <sheetName val="1107871"/>
      <sheetName val="408067"/>
      <sheetName val="4816012"/>
      <sheetName val="4816010"/>
      <sheetName val="5213416"/>
      <sheetName val="5219546"/>
      <sheetName val="1419543"/>
      <sheetName val="2408057"/>
      <sheetName val="5219544"/>
      <sheetName val="2408070"/>
      <sheetName val="3807865"/>
      <sheetName val="4011211"/>
      <sheetName val="3713608"/>
      <sheetName val="5502986"/>
      <sheetName val="0903845"/>
      <sheetName val="0903846"/>
      <sheetName val="0919011"/>
      <sheetName val="5502985"/>
      <sheetName val="4805754"/>
      <sheetName val="3107997"/>
      <sheetName val="0903848"/>
      <sheetName val="1408173"/>
      <sheetName val="2408058"/>
      <sheetName val="1416139"/>
      <sheetName val="1400973"/>
      <sheetName val="1400974"/>
      <sheetName val="1416140 "/>
      <sheetName val="6416090"/>
      <sheetName val="RPA Julho"/>
      <sheetName val="Valor Mediçao"/>
      <sheetName val="Med 1ª"/>
      <sheetName val="Med 2ª"/>
      <sheetName val="Med 3ª"/>
      <sheetName val="Desc. de materiais"/>
      <sheetName val="PQ"/>
      <sheetName val="PGR"/>
      <sheetName val="TABELA DE COMPOSIÇÕES - SINAPI "/>
      <sheetName val="PlanQuant"/>
      <sheetName val="LUCRO SOBRE VENDA"/>
      <sheetName val="PlanSicroII cBDI"/>
      <sheetName val="CronFin"/>
      <sheetName val="PlanSicroII"/>
      <sheetName val="pcpu"/>
      <sheetName val="mãodeobra"/>
      <sheetName val="materiais"/>
      <sheetName val="cheq"/>
      <sheetName val="preqmec"/>
      <sheetName val="Dados Iniciais"/>
      <sheetName val="Mat"/>
      <sheetName val="alteração"/>
      <sheetName val="CONS_CORR"/>
      <sheetName val="Mobra"/>
      <sheetName val="RELATA VÉIO"/>
      <sheetName val="Carimbo de Nota"/>
      <sheetName val="FLUXO - EXECUÇÃO PRÓPRIA"/>
      <sheetName val="08-IND. FÍSICOS"/>
      <sheetName val="Insumos - Materiais"/>
      <sheetName val="CUSTO LARANJEIRAS"/>
      <sheetName val="DSS_04"/>
      <sheetName val="Meio-fio"/>
      <sheetName val="PintLigacao"/>
      <sheetName val="PMQ"/>
      <sheetName val="STC_01"/>
      <sheetName val="RESUMO_AUT1"/>
      <sheetName val="8ª MP_BR-459"/>
      <sheetName val="PLANILHA"/>
      <sheetName val="P A T O"/>
      <sheetName val="SICRO"/>
      <sheetName val="Especif"/>
      <sheetName val="Equipamentos"/>
      <sheetName val="Micro Revest MAN"/>
      <sheetName val="Micro Revest REC 1ªMP"/>
      <sheetName val="REM.MEC MAT.BET.MAN"/>
      <sheetName val="TRANSPORTE REC"/>
      <sheetName val="MEM CAL RET ASFALTO"/>
      <sheetName val="MEM CAL TOPOGRAFIA"/>
      <sheetName val="MEM CALC REC CALÇAMENTO"/>
      <sheetName val="MEM CAL TRECHO ETAIV ILHA GRAND"/>
      <sheetName val="MEM CAL TRECHO ETAIV ILHA G ESC"/>
      <sheetName val="C.LIST ANEXO"/>
      <sheetName val="FATURA ANEXO 1"/>
      <sheetName val="MEDIÇÃO ANEXO 2A"/>
      <sheetName val="MEM. CALC. QUANTITATIVOS CAIXA"/>
      <sheetName val="LICITAÇÃO"/>
      <sheetName val="MEDIÇÃO ANEXO 2A (caixa)"/>
      <sheetName val="1ª MEDIÇÃO"/>
      <sheetName val="1ª MEDIÇÃO PONTE"/>
      <sheetName val="RELAÇÃO DE BUEIROS"/>
      <sheetName val="Vol Terraple consolidado"/>
      <sheetName val="Vol Terraple"/>
      <sheetName val="RELATÓRIO FOTOGRÁFICO NEXO 5"/>
      <sheetName val="CRON. FÍS. REAL. ANEXO 6 (2)"/>
      <sheetName val="CRON. FÍS. REAL. ANEXO 6"/>
      <sheetName val="NOVO QUADRO RESUMO FINANCEIRO"/>
      <sheetName val="LAUDO TÉCNICO ANEXO 8"/>
      <sheetName val="DIÁRIO  DE OBRA ANEXO 9"/>
      <sheetName val="Cron.Iluminada"/>
      <sheetName val="ISSQN"/>
      <sheetName val="FATURA ANEXO 1 Reajuste"/>
      <sheetName val="REAJUSTE"/>
      <sheetName val="coluna 35 -incc"/>
      <sheetName val="DADOS ."/>
      <sheetName val="FOTOS"/>
      <sheetName val="ESTACAS"/>
      <sheetName val="resumo"/>
      <sheetName val="\\DFBSA00535\dyna01\ClaudioFerr"/>
      <sheetName val="CUSTO ZONA SUL"/>
      <sheetName val="[OR960887.XLS][OR960887.XLS]\\D"/>
      <sheetName val="[OR960887.XLS]\\DFBSA00535\dyna"/>
      <sheetName val="Insumos"/>
      <sheetName val="//localhost/@/DFBSA00535/dyna01"/>
    </sheetNames>
    <definedNames>
      <definedName name="PassaExtens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 refreshError="1"/>
      <sheetData sheetId="701"/>
      <sheetData sheetId="702">
        <row r="35">
          <cell r="A35" t="str">
            <v>ASTU</v>
          </cell>
        </row>
      </sheetData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d.11-Orçamento"/>
      <sheetName val="Qd.11-Auxiliar"/>
      <sheetName val="Qd.12-Cron. Fís-Fin"/>
      <sheetName val="Qd.13-Sv Gráficos"/>
      <sheetName val="Passagens e Estadias"/>
      <sheetName val="Informatica"/>
      <sheetName val="Tab. Consultoria-Mar-11"/>
      <sheetName val="Qd.11-Vazio"/>
      <sheetName val="Qd.12-VAZIO"/>
      <sheetName val="Qd.13-Vaz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s PGQ"/>
      <sheetName val="Equipamentos"/>
      <sheetName val="Teor"/>
      <sheetName val="QuQuant"/>
      <sheetName val="Tabela Abril 2000"/>
      <sheetName val="TABELA"/>
      <sheetName val="PSCEGERAL"/>
      <sheetName val="Dados"/>
      <sheetName val="Planilha"/>
      <sheetName val="PQ"/>
      <sheetName val="Orçamentária"/>
      <sheetName val="PROJETO"/>
      <sheetName val="qorcamentodnerL1"/>
      <sheetName val="Page 1"/>
      <sheetName val="INVENTÁRIO"/>
      <sheetName val="8ª MP_BR_459"/>
      <sheetName val="CRECHES"/>
      <sheetName val="MOBILIZ-CANTEIRO"/>
      <sheetName val="Medição"/>
      <sheetName val="Mão de Obra"/>
      <sheetName val="DRANPX14"/>
      <sheetName val="Resumo"/>
      <sheetName val="DG"/>
      <sheetName val="PT"/>
      <sheetName val="RESUMO_AUT1"/>
      <sheetName val="Quadro Geral"/>
      <sheetName val="REAJU"/>
      <sheetName val="Plan1"/>
      <sheetName val="alphaville"/>
      <sheetName val="COMPOS1"/>
      <sheetName val="Tabelas"/>
      <sheetName val="Taxas"/>
      <sheetName val="Anexos_PGQ"/>
      <sheetName val="tabela DER julho97"/>
      <sheetName val="Assumptions"/>
      <sheetName val="Recmecater"/>
      <sheetName val="RECREV"/>
      <sheetName val="Mat Asf"/>
      <sheetName val="Página 16"/>
      <sheetName val="Desmat 0,15"/>
      <sheetName val="RELATÓRIO"/>
      <sheetName val="p a t o 99 b"/>
      <sheetName val="eq"/>
      <sheetName val="mo"/>
      <sheetName val="planilha contratual"/>
      <sheetName val="planilha de quant. e custos a"/>
      <sheetName val="PATO"/>
      <sheetName val="PACAJUS"/>
      <sheetName val="P A T O"/>
      <sheetName val="Pavim-preços"/>
      <sheetName val="CHE"/>
      <sheetName val="Listas"/>
      <sheetName val="B M Pl04"/>
      <sheetName val="Taludes"/>
      <sheetName val="Trecho"/>
      <sheetName val="transporte dupl pr151"/>
      <sheetName val="ORÇAMENTO"/>
      <sheetName val="2.3"/>
      <sheetName val="Orçamento Global"/>
      <sheetName val="PRO-08"/>
      <sheetName val="Insumos"/>
      <sheetName val="Analítico CC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beçalho"/>
      <sheetName val="CUSTO HORÁRIO"/>
      <sheetName val="Material"/>
      <sheetName val="Cotação Material"/>
      <sheetName val="Consumo material"/>
      <sheetName val="Mão de obra"/>
      <sheetName val="Composição Modelo"/>
      <sheetName val="Mat Asf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"/>
      <sheetName val="Tabela Abril 2000"/>
      <sheetName val="CUSTO HORÁRIO"/>
      <sheetName val="Mão de obra"/>
      <sheetName val="Material"/>
      <sheetName val="MEMÓRI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RESUMO GERAL"/>
      <sheetName val="TERRAPLENAGEM"/>
      <sheetName val="Transporte"/>
      <sheetName val="DRENAGEM I"/>
      <sheetName val="DRENAGEM"/>
      <sheetName val="DRENAGEM II"/>
      <sheetName val="DRENAGEM (2)"/>
      <sheetName val="DRENAGEM (3)"/>
      <sheetName val="PAVIMENTAÇÃO"/>
      <sheetName val="PAVIMENTAÇÃO (2)"/>
      <sheetName val="PAVIMENTAÇÃO (3)"/>
      <sheetName val="SINALIZAÇÃO"/>
      <sheetName val="MEIO AMBIENTE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ario"/>
      <sheetName val="Quadro de Quantidades"/>
      <sheetName val="orçamento"/>
      <sheetName val="Mobil"/>
      <sheetName val="Acamp"/>
      <sheetName val="Resumo Quadros"/>
      <sheetName val="Cronograma FIS FINANC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a abril 2000"/>
      <sheetName val="RELATÓRIO"/>
      <sheetName val="RESUMO-DVOP"/>
      <sheetName val="REAJU"/>
      <sheetName val="Cronograma Físico-Financeiro"/>
      <sheetName val="Desmatamento"/>
      <sheetName val="Aterro"/>
      <sheetName val="Aterro (2)"/>
      <sheetName val="Cortes"/>
      <sheetName val="Compac.95%"/>
      <sheetName val="Compac.100%"/>
      <sheetName val="DMT Terrap."/>
      <sheetName val="O.A.C."/>
      <sheetName val="Regularização"/>
      <sheetName val="Croquis"/>
      <sheetName val="Base"/>
      <sheetName val="Solo-Cimento"/>
      <sheetName val="Imprimação"/>
      <sheetName val="Concreto "/>
      <sheetName val="D.M.T. Brita"/>
      <sheetName val="T.S.D."/>
      <sheetName val="Meio-fio"/>
      <sheetName val="Dren. Superf."/>
      <sheetName val="GRAMA"/>
      <sheetName val="Sinal. Horizont."/>
      <sheetName val="DMT DIGITAÇÃO"/>
      <sheetName val="PLANILHA"/>
      <sheetName val="CUSTO HORÁRIO"/>
      <sheetName val="Mão de obra"/>
      <sheetName val="Mater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Quadros"/>
      <sheetName val="Quadro de qntd"/>
      <sheetName val="Acamp"/>
      <sheetName val="Mobil"/>
      <sheetName val="CURVA ABC"/>
      <sheetName val="Cronograma FIS FINAN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orçamento"/>
      <sheetName val="Cronograma FIS FINANC"/>
      <sheetName val="Quadro de qntd"/>
    </sheetNames>
    <sheetDataSet>
      <sheetData sheetId="0"/>
      <sheetData sheetId="1"/>
      <sheetData sheetId="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- RESUMO"/>
      <sheetName val="2 - ORÇAMENTO"/>
      <sheetName val="EVENTOGRAMA"/>
      <sheetName val="3 - CRONOGRAMA"/>
      <sheetName val="CURVA S"/>
      <sheetName val="TABELA_CPU ADM-CANTEIRO-SERVICO"/>
      <sheetName val="CPU ADM-CANTEIRO"/>
      <sheetName val="CPU-SERVIÇO"/>
      <sheetName val="5 - CURVA ABC"/>
      <sheetName val="APOIO ABC"/>
      <sheetName val="6 - CURVA ABC ADM"/>
      <sheetName val="APOIO ABC ADM"/>
      <sheetName val="ANEXO I - MEM. CÁLC"/>
      <sheetName val="ANEXO II - MAPA DE COTAÇÃO"/>
      <sheetName val="BDI ONERADO SERV"/>
      <sheetName val="BDI ONERADO MAT. E EQUIP"/>
      <sheetName val="BDI DESONERADO SERV"/>
      <sheetName val="BDI DESONERADO MAT. E EQUIP"/>
    </sheetNames>
    <sheetDataSet>
      <sheetData sheetId="0"/>
      <sheetData sheetId="1">
        <row r="1">
          <cell r="A1" t="str">
            <v>MINISTÉRIO DA INTEGRAÇÃO E DO DESENVOLVIMENTO REGIONAL – MIDR
COMPANHIA DE DESENVOLVIMENTO DOS VALES DO SÃO FRANCISCO
E DO PARAÍBA - CODEVASF</v>
          </cell>
        </row>
        <row r="3">
          <cell r="A3" t="str">
            <v>OBJETO:</v>
          </cell>
          <cell r="B3" t="str">
            <v>ORÇAMENTO PROJETO BÁSICO DO CANAL DO SERTÃO BAIANO (CSB) - ETAPA 2A: PROJETO BÁSICO DO CANAL PRINCIPAL DO PIS - CANAL CP-500/2</v>
          </cell>
          <cell r="I3" t="str">
            <v>BDI: SERV.</v>
          </cell>
          <cell r="J3">
            <v>0.22559999999999999</v>
          </cell>
        </row>
        <row r="4">
          <cell r="A4" t="str">
            <v>LOCALIDADE:</v>
          </cell>
          <cell r="B4" t="str">
            <v>ESTADO DA BAHIA</v>
          </cell>
          <cell r="I4" t="str">
            <v>BDI: MAT. EQUIP.</v>
          </cell>
          <cell r="J4">
            <v>0.13797000000000001</v>
          </cell>
        </row>
        <row r="5">
          <cell r="A5" t="str">
            <v>REFERÊNCIA:</v>
          </cell>
          <cell r="B5" t="str">
            <v>SICRO3 BA 04/2024, SINAPI BA 07/2024, DNIT 04/2024, AGESUL 06/2024, AGETOP 04/2024, COMPESA  07/2023, CPOS 06/2024, EMBASA 05/2024, EMOP 07/2024, FDE 04/2024, IOPES 06/2024, ORSE 06/2024, SBC 08/2024, SEDOP 05/2024, SEINFRA 028, SETOP 04/2024, SIURB 01/2024, SUDECAP 04/2024</v>
          </cell>
          <cell r="I5" t="str">
            <v>REVISÃO</v>
          </cell>
          <cell r="J5" t="str">
            <v>0C</v>
          </cell>
        </row>
        <row r="6">
          <cell r="A6" t="str">
            <v>MODALIDADE:</v>
          </cell>
          <cell r="B6" t="str">
            <v>ONERADO</v>
          </cell>
          <cell r="I6" t="str">
            <v>DATA BASE:</v>
          </cell>
          <cell r="J6">
            <v>45536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entograma"/>
      <sheetName val="Quadro Resumo"/>
      <sheetName val="Cronograma"/>
    </sheetNames>
    <sheetDataSet>
      <sheetData sheetId="0">
        <row r="1">
          <cell r="A1"/>
          <cell r="B1" t="str">
            <v>Ministério da Integração e do Desenvolvimento Regional</v>
          </cell>
          <cell r="C1"/>
          <cell r="D1"/>
        </row>
        <row r="2">
          <cell r="A2"/>
          <cell r="B2" t="str">
            <v>Companhia de Desenvolvimento dos Vales do São Francisco e do Parnaíba</v>
          </cell>
          <cell r="C2"/>
          <cell r="D2"/>
        </row>
        <row r="3">
          <cell r="A3"/>
          <cell r="B3" t="str">
            <v>Área de Desenvolvimento e Infraestrutura</v>
          </cell>
          <cell r="C3"/>
          <cell r="D3"/>
        </row>
        <row r="4">
          <cell r="A4" t="str">
            <v>Cód. do Evento</v>
          </cell>
          <cell r="B4" t="str">
            <v>Unidade de Construção (UC) / Evento de Medição</v>
          </cell>
          <cell r="C4" t="str">
            <v>RELAÇÃO (%)</v>
          </cell>
          <cell r="D4" t="str">
            <v>VALOR (R$)</v>
          </cell>
        </row>
        <row r="5">
          <cell r="A5">
            <v>1</v>
          </cell>
          <cell r="B5" t="str">
            <v>Administração Local de Obras</v>
          </cell>
          <cell r="C5">
            <v>7.7</v>
          </cell>
          <cell r="D5">
            <v>11156639.767350001</v>
          </cell>
        </row>
        <row r="6">
          <cell r="A6">
            <v>2</v>
          </cell>
          <cell r="B6" t="str">
            <v>Estudos e Projetos</v>
          </cell>
          <cell r="C6">
            <v>1.2</v>
          </cell>
          <cell r="D6">
            <v>1738697.1066000001</v>
          </cell>
        </row>
        <row r="7">
          <cell r="A7" t="str">
            <v>2.1</v>
          </cell>
          <cell r="B7" t="str">
            <v>Análise Crítica do Projeto Básico</v>
          </cell>
          <cell r="C7">
            <v>0.23999999999999994</v>
          </cell>
          <cell r="D7">
            <v>347739.42131999991</v>
          </cell>
        </row>
        <row r="8">
          <cell r="A8" t="str">
            <v>2.2</v>
          </cell>
          <cell r="B8" t="str">
            <v>Serviços Topográficos/Cartográficos</v>
          </cell>
          <cell r="C8">
            <v>0.23999999999999994</v>
          </cell>
          <cell r="D8">
            <v>347739.42131999991</v>
          </cell>
        </row>
        <row r="9">
          <cell r="A9" t="str">
            <v>2.3</v>
          </cell>
          <cell r="B9" t="str">
            <v xml:space="preserve">Serviços Geotécnicos </v>
          </cell>
          <cell r="C9">
            <v>0.23999999999999994</v>
          </cell>
          <cell r="D9">
            <v>347739.42131999991</v>
          </cell>
        </row>
        <row r="10">
          <cell r="A10" t="str">
            <v>2.4</v>
          </cell>
          <cell r="B10" t="str">
            <v>Projeto Geométrico e Hidráulico</v>
          </cell>
          <cell r="C10">
            <v>4.7999999999999987E-2</v>
          </cell>
          <cell r="D10">
            <v>69547.884263999978</v>
          </cell>
        </row>
        <row r="11">
          <cell r="A11" t="str">
            <v>2.5</v>
          </cell>
          <cell r="B11" t="str">
            <v>Projeto das Obras Hidráulicas</v>
          </cell>
          <cell r="C11">
            <v>4.7999999999999987E-2</v>
          </cell>
          <cell r="D11">
            <v>69547.884263999978</v>
          </cell>
        </row>
        <row r="12">
          <cell r="A12" t="str">
            <v>2.6</v>
          </cell>
          <cell r="B12" t="str">
            <v>Projeto Viário</v>
          </cell>
          <cell r="C12">
            <v>2.3999999999999994E-2</v>
          </cell>
          <cell r="D12">
            <v>34773.942131999989</v>
          </cell>
        </row>
        <row r="13">
          <cell r="A13" t="str">
            <v>2.7</v>
          </cell>
          <cell r="B13" t="str">
            <v>Projeto das Pontes de Travessia</v>
          </cell>
          <cell r="C13">
            <v>2.3999999999999994E-2</v>
          </cell>
          <cell r="D13">
            <v>34773.942131999989</v>
          </cell>
        </row>
        <row r="14">
          <cell r="A14" t="str">
            <v>2.8</v>
          </cell>
          <cell r="B14" t="str">
            <v>Projeto de Drenagem</v>
          </cell>
          <cell r="C14">
            <v>4.7999999999999987E-2</v>
          </cell>
          <cell r="D14">
            <v>69547.884263999978</v>
          </cell>
        </row>
        <row r="15">
          <cell r="A15" t="str">
            <v>2.9</v>
          </cell>
          <cell r="B15" t="str">
            <v xml:space="preserve">Projeto Elétrico, Automação e Controle </v>
          </cell>
          <cell r="C15">
            <v>4.7999999999999987E-2</v>
          </cell>
          <cell r="D15">
            <v>69547.884263999978</v>
          </cell>
        </row>
        <row r="16">
          <cell r="A16" t="str">
            <v>2.10</v>
          </cell>
          <cell r="B16" t="str">
            <v>Projeto Executivo Consolidado e Peças Complementares</v>
          </cell>
          <cell r="C16">
            <v>0.23999999999999994</v>
          </cell>
          <cell r="D16">
            <v>347739.42131999991</v>
          </cell>
        </row>
        <row r="17">
          <cell r="A17">
            <v>3</v>
          </cell>
          <cell r="B17" t="str">
            <v>Mobilização e Desmobilização</v>
          </cell>
          <cell r="C17">
            <v>0.5</v>
          </cell>
          <cell r="D17">
            <v>724457.1277500001</v>
          </cell>
        </row>
        <row r="18">
          <cell r="A18" t="str">
            <v>3.1</v>
          </cell>
          <cell r="B18" t="str">
            <v xml:space="preserve">Mobilização Inicial </v>
          </cell>
          <cell r="C18">
            <v>0.2</v>
          </cell>
          <cell r="D18">
            <v>289782.85110000003</v>
          </cell>
        </row>
        <row r="19">
          <cell r="A19" t="str">
            <v>3.2</v>
          </cell>
          <cell r="B19" t="str">
            <v>Mobilização de Obras Civis e Estruturas de Concreto</v>
          </cell>
          <cell r="C19">
            <v>0.1</v>
          </cell>
          <cell r="D19">
            <v>144891.42555000001</v>
          </cell>
        </row>
        <row r="20">
          <cell r="A20" t="str">
            <v>3.3</v>
          </cell>
          <cell r="B20" t="str">
            <v>Mobilização Eletromecânica, Automação e Acabamentos</v>
          </cell>
          <cell r="C20">
            <v>0.1</v>
          </cell>
          <cell r="D20">
            <v>144891.42555000001</v>
          </cell>
        </row>
        <row r="21">
          <cell r="A21" t="str">
            <v>3.4</v>
          </cell>
          <cell r="B21" t="str">
            <v>Desmobilização</v>
          </cell>
          <cell r="C21">
            <v>0.1</v>
          </cell>
          <cell r="D21">
            <v>144891.42555000001</v>
          </cell>
        </row>
        <row r="22">
          <cell r="A22">
            <v>4</v>
          </cell>
          <cell r="B22" t="str">
            <v>Instalação da Obra</v>
          </cell>
          <cell r="C22">
            <v>2.16</v>
          </cell>
          <cell r="D22">
            <v>3129654.7918800004</v>
          </cell>
        </row>
        <row r="23">
          <cell r="A23" t="str">
            <v>4.1</v>
          </cell>
          <cell r="B23" t="str">
            <v>Preparação da Área do Canteiro</v>
          </cell>
          <cell r="C23">
            <v>0.7</v>
          </cell>
          <cell r="D23">
            <v>1014239.9788500001</v>
          </cell>
        </row>
        <row r="24">
          <cell r="A24" t="str">
            <v>4.2</v>
          </cell>
          <cell r="B24" t="str">
            <v>Implantação do Canteiro Administrativo</v>
          </cell>
          <cell r="C24">
            <v>0.8</v>
          </cell>
          <cell r="D24">
            <v>1159131.4044000001</v>
          </cell>
        </row>
        <row r="25">
          <cell r="A25" t="str">
            <v>4.3</v>
          </cell>
          <cell r="B25" t="str">
            <v>Implantação do Canteiro Operacional</v>
          </cell>
          <cell r="C25">
            <v>0.66</v>
          </cell>
          <cell r="D25">
            <v>956283.40863000008</v>
          </cell>
        </row>
        <row r="26">
          <cell r="A26">
            <v>5</v>
          </cell>
          <cell r="B26" t="str">
            <v>Colocação de Equipamentos em canteiro</v>
          </cell>
          <cell r="C26">
            <v>0.79999999999999993</v>
          </cell>
          <cell r="D26">
            <v>1159131.4043999999</v>
          </cell>
        </row>
        <row r="27">
          <cell r="A27" t="str">
            <v>5.1</v>
          </cell>
          <cell r="B27" t="str">
            <v>Fornecimento e Colocação em Canteiro de Comporta Segmento</v>
          </cell>
          <cell r="C27">
            <v>0.4</v>
          </cell>
          <cell r="D27">
            <v>579565.70220000006</v>
          </cell>
        </row>
        <row r="28">
          <cell r="A28" t="str">
            <v>5.2</v>
          </cell>
          <cell r="B28" t="str">
            <v>Fornecimento e Colocação em Canteiro de Comporta de Ensecadeira</v>
          </cell>
          <cell r="C28">
            <v>0.3</v>
          </cell>
          <cell r="D28">
            <v>434674.27665000001</v>
          </cell>
        </row>
        <row r="29">
          <cell r="A29" t="str">
            <v>5.3</v>
          </cell>
          <cell r="B29" t="str">
            <v>Fornecimento e Colocação em Canteiro do Restante dos Equipamentos</v>
          </cell>
          <cell r="C29">
            <v>0.1</v>
          </cell>
          <cell r="D29">
            <v>144891.42555000001</v>
          </cell>
        </row>
        <row r="30">
          <cell r="A30">
            <v>6</v>
          </cell>
          <cell r="B30" t="str">
            <v>Ensecadeira Provisória</v>
          </cell>
          <cell r="C30">
            <v>1.76</v>
          </cell>
          <cell r="D30">
            <v>2550089.0896800002</v>
          </cell>
        </row>
        <row r="31">
          <cell r="A31" t="str">
            <v>6.1</v>
          </cell>
          <cell r="B31" t="str">
            <v>Preparação da Área da Ensecadeira</v>
          </cell>
          <cell r="C31">
            <v>0.75</v>
          </cell>
          <cell r="D31">
            <v>1086685.691625</v>
          </cell>
        </row>
        <row r="32">
          <cell r="A32" t="str">
            <v>6.2</v>
          </cell>
          <cell r="B32" t="str">
            <v>Implantação da Ensecadeira</v>
          </cell>
          <cell r="C32">
            <v>0.75</v>
          </cell>
          <cell r="D32">
            <v>1086685.691625</v>
          </cell>
        </row>
        <row r="33">
          <cell r="A33" t="str">
            <v>6.3</v>
          </cell>
          <cell r="B33" t="str">
            <v>Sistema de Esgotamento, Ensecadeira Operacional e Liberação</v>
          </cell>
          <cell r="C33">
            <v>0.26</v>
          </cell>
          <cell r="D33">
            <v>376717.70643000008</v>
          </cell>
        </row>
        <row r="34">
          <cell r="A34">
            <v>7</v>
          </cell>
          <cell r="B34" t="str">
            <v>Estruturas de Tomada d'Água do CP-500/2</v>
          </cell>
          <cell r="C34">
            <v>2.7100000000000004</v>
          </cell>
          <cell r="D34">
            <v>3926557.6324050007</v>
          </cell>
        </row>
        <row r="35">
          <cell r="A35" t="str">
            <v>7.1</v>
          </cell>
          <cell r="B35" t="str">
            <v>Terraplenagem e Preparação da Área Concluídas</v>
          </cell>
          <cell r="C35">
            <v>7.0000000000000007E-2</v>
          </cell>
          <cell r="D35">
            <v>101423.99788500002</v>
          </cell>
        </row>
        <row r="36">
          <cell r="A36" t="str">
            <v>7.2</v>
          </cell>
          <cell r="B36" t="str">
            <v>Estruturas de Concreto das Transições de Montante e Jusante</v>
          </cell>
          <cell r="C36">
            <v>0.4</v>
          </cell>
          <cell r="D36">
            <v>579565.70220000006</v>
          </cell>
        </row>
        <row r="37">
          <cell r="A37" t="str">
            <v>7.3</v>
          </cell>
          <cell r="B37" t="str">
            <v>Estruturas de Concreto das Comportas</v>
          </cell>
          <cell r="C37">
            <v>0.5</v>
          </cell>
          <cell r="D37">
            <v>724457.1277500001</v>
          </cell>
        </row>
        <row r="38">
          <cell r="A38" t="str">
            <v>7.4</v>
          </cell>
          <cell r="B38" t="str">
            <v>Estruturas de Concreto de Edificações, Passagem de veículos e Acabamentos</v>
          </cell>
          <cell r="C38">
            <v>0.2</v>
          </cell>
          <cell r="D38">
            <v>289782.85110000003</v>
          </cell>
        </row>
        <row r="39">
          <cell r="A39" t="str">
            <v>7.5</v>
          </cell>
          <cell r="B39" t="str">
            <v>Montagem das Comportas Segmento</v>
          </cell>
          <cell r="C39">
            <v>0.64</v>
          </cell>
          <cell r="D39">
            <v>927305.12352000014</v>
          </cell>
        </row>
        <row r="40">
          <cell r="A40" t="str">
            <v>7.6</v>
          </cell>
          <cell r="B40" t="str">
            <v>Montagem das Comportas Ensecadeiras</v>
          </cell>
          <cell r="C40">
            <v>0.45</v>
          </cell>
          <cell r="D40">
            <v>652011.41497500008</v>
          </cell>
        </row>
        <row r="41">
          <cell r="A41" t="str">
            <v>7.7</v>
          </cell>
          <cell r="B41" t="str">
            <v>Instalações Elétricas, Eletromecânicas e Automação Concluídas</v>
          </cell>
          <cell r="C41">
            <v>0.25</v>
          </cell>
          <cell r="D41">
            <v>362228.56387500005</v>
          </cell>
        </row>
        <row r="42">
          <cell r="A42" t="str">
            <v>7.8</v>
          </cell>
          <cell r="B42" t="str">
            <v>Urbanização e Obras Complementares Concluídas</v>
          </cell>
          <cell r="C42">
            <v>0.2</v>
          </cell>
          <cell r="D42">
            <v>289782.85110000003</v>
          </cell>
        </row>
        <row r="43">
          <cell r="A43">
            <v>8</v>
          </cell>
          <cell r="B43" t="str">
            <v>Obras de Artes Especiais (OAE)</v>
          </cell>
          <cell r="C43">
            <v>3.03</v>
          </cell>
          <cell r="D43">
            <v>4390210.1941650007</v>
          </cell>
        </row>
        <row r="44">
          <cell r="A44" t="str">
            <v>8.1</v>
          </cell>
          <cell r="B44" t="str">
            <v>Travessia 1</v>
          </cell>
          <cell r="C44"/>
          <cell r="D44">
            <v>0</v>
          </cell>
        </row>
        <row r="45">
          <cell r="A45" t="str">
            <v>8.1.1</v>
          </cell>
          <cell r="B45" t="str">
            <v>Infraestrutura e Fundações Concluídas</v>
          </cell>
          <cell r="C45">
            <v>0.24</v>
          </cell>
          <cell r="D45">
            <v>347739.42131999996</v>
          </cell>
        </row>
        <row r="46">
          <cell r="A46" t="str">
            <v>8.1.2</v>
          </cell>
          <cell r="B46" t="str">
            <v>Mesoestrutura e Superestrutura Concluídas</v>
          </cell>
          <cell r="C46">
            <v>0.65</v>
          </cell>
          <cell r="D46">
            <v>941794.26607500017</v>
          </cell>
        </row>
        <row r="47">
          <cell r="A47" t="str">
            <v>8.1.3</v>
          </cell>
          <cell r="B47" t="str">
            <v>Dispositivos de Segurança, Juntas e Acabamentos Concluídos</v>
          </cell>
          <cell r="C47">
            <v>0.3</v>
          </cell>
          <cell r="D47">
            <v>434674.27665000001</v>
          </cell>
        </row>
        <row r="48">
          <cell r="A48" t="str">
            <v>8.1.4</v>
          </cell>
          <cell r="B48" t="str">
            <v>Sinalização, Testes e Liberação Operacional</v>
          </cell>
          <cell r="C48">
            <v>7.0000000000000007E-2</v>
          </cell>
          <cell r="D48">
            <v>101423.99788500002</v>
          </cell>
        </row>
        <row r="49">
          <cell r="A49" t="str">
            <v>8.2</v>
          </cell>
          <cell r="B49" t="str">
            <v>Travessia 2</v>
          </cell>
          <cell r="C49"/>
          <cell r="D49">
            <v>0</v>
          </cell>
        </row>
        <row r="50">
          <cell r="A50" t="str">
            <v>8.2.1</v>
          </cell>
          <cell r="B50" t="str">
            <v>Infraestrutura e Fundações Concluídas</v>
          </cell>
          <cell r="C50">
            <v>0.7</v>
          </cell>
          <cell r="D50">
            <v>1014239.9788500001</v>
          </cell>
        </row>
        <row r="51">
          <cell r="A51" t="str">
            <v>8.2.2</v>
          </cell>
          <cell r="B51" t="str">
            <v>Mesoestrutura e Superestrutura Concluídas</v>
          </cell>
          <cell r="C51">
            <v>0.7</v>
          </cell>
          <cell r="D51">
            <v>1014239.9788500001</v>
          </cell>
        </row>
        <row r="52">
          <cell r="A52" t="str">
            <v>8.2.3</v>
          </cell>
          <cell r="B52" t="str">
            <v>Dispositivos de Segurança, Juntas e Acabamentos Concluídos</v>
          </cell>
          <cell r="C52">
            <v>0.3</v>
          </cell>
          <cell r="D52">
            <v>434674.27665000001</v>
          </cell>
        </row>
        <row r="53">
          <cell r="A53" t="str">
            <v>8.2.4</v>
          </cell>
          <cell r="B53" t="str">
            <v>Sinalização, Testes e Liberação Operacional</v>
          </cell>
          <cell r="C53">
            <v>7.0000000000000007E-2</v>
          </cell>
          <cell r="D53">
            <v>101423.99788500002</v>
          </cell>
        </row>
        <row r="54">
          <cell r="A54">
            <v>9</v>
          </cell>
          <cell r="B54" t="str">
            <v>Canal Principal - CP-500/2</v>
          </cell>
          <cell r="C54">
            <v>73.069999999999993</v>
          </cell>
          <cell r="D54">
            <v>105872164.64938499</v>
          </cell>
        </row>
        <row r="55">
          <cell r="A55" t="str">
            <v>9.1</v>
          </cell>
          <cell r="B55" t="str">
            <v xml:space="preserve">Serviços Preliminares </v>
          </cell>
          <cell r="C55">
            <v>7</v>
          </cell>
          <cell r="D55">
            <v>10142399.788500002</v>
          </cell>
        </row>
        <row r="56">
          <cell r="A56" t="str">
            <v>9.2</v>
          </cell>
          <cell r="B56" t="str">
            <v>Terraplenagem do Canal</v>
          </cell>
          <cell r="C56">
            <v>23</v>
          </cell>
          <cell r="D56">
            <v>33325027.876499999</v>
          </cell>
        </row>
        <row r="57">
          <cell r="A57" t="str">
            <v>9.3</v>
          </cell>
          <cell r="B57" t="str">
            <v>Conformação da Seção Hidráulica</v>
          </cell>
          <cell r="C57">
            <v>8</v>
          </cell>
          <cell r="D57">
            <v>11591314.044000002</v>
          </cell>
        </row>
        <row r="58">
          <cell r="A58" t="str">
            <v>9.4</v>
          </cell>
          <cell r="B58" t="str">
            <v>Revestimento do Canal</v>
          </cell>
          <cell r="C58">
            <v>13</v>
          </cell>
          <cell r="D58">
            <v>18835885.3215</v>
          </cell>
        </row>
        <row r="59">
          <cell r="A59" t="str">
            <v>9.5</v>
          </cell>
          <cell r="B59" t="str">
            <v>Escavação e Preparação das Frentes de Drenagem</v>
          </cell>
          <cell r="C59">
            <v>10</v>
          </cell>
          <cell r="D59">
            <v>14489142.555</v>
          </cell>
        </row>
        <row r="60">
          <cell r="A60" t="str">
            <v>9.6</v>
          </cell>
          <cell r="B60" t="str">
            <v>Implantação da Drenagem Longitudinal</v>
          </cell>
          <cell r="C60">
            <v>4.5</v>
          </cell>
          <cell r="D60">
            <v>6520114.1497499999</v>
          </cell>
        </row>
        <row r="61">
          <cell r="A61" t="str">
            <v>9.7</v>
          </cell>
          <cell r="B61" t="str">
            <v>Implantação da Drenagem Transversal</v>
          </cell>
          <cell r="C61">
            <v>2.7</v>
          </cell>
          <cell r="D61">
            <v>3912068.4898500009</v>
          </cell>
        </row>
        <row r="62">
          <cell r="A62" t="str">
            <v>9.8</v>
          </cell>
          <cell r="B62" t="str">
            <v>Implantação dos Drenos</v>
          </cell>
          <cell r="C62">
            <v>3.1</v>
          </cell>
          <cell r="D62">
            <v>4491634.1920500007</v>
          </cell>
        </row>
        <row r="63">
          <cell r="A63" t="str">
            <v>9.9</v>
          </cell>
          <cell r="B63" t="str">
            <v>Estruturas de Interseção e Travessias</v>
          </cell>
          <cell r="C63">
            <v>0.2</v>
          </cell>
          <cell r="D63">
            <v>289782.85110000003</v>
          </cell>
        </row>
        <row r="64">
          <cell r="A64" t="str">
            <v>9.10</v>
          </cell>
          <cell r="B64" t="str">
            <v>Recomposição e Acabamentos da Drenagem</v>
          </cell>
          <cell r="C64">
            <v>1.57</v>
          </cell>
          <cell r="D64">
            <v>2274795.3811350004</v>
          </cell>
        </row>
        <row r="65">
          <cell r="A65">
            <v>10</v>
          </cell>
          <cell r="B65" t="str">
            <v>Sistema Viário</v>
          </cell>
          <cell r="C65">
            <v>1.97</v>
          </cell>
          <cell r="D65"/>
        </row>
        <row r="66">
          <cell r="A66" t="str">
            <v>10.1</v>
          </cell>
          <cell r="B66" t="str">
            <v>Serviços Preliminares</v>
          </cell>
          <cell r="C66">
            <v>0.16</v>
          </cell>
          <cell r="D66">
            <v>231826.28088000003</v>
          </cell>
        </row>
        <row r="67">
          <cell r="A67" t="str">
            <v>10.2</v>
          </cell>
          <cell r="B67" t="str">
            <v>Terraplenagem</v>
          </cell>
          <cell r="C67">
            <v>1.46</v>
          </cell>
          <cell r="D67">
            <v>2115414.8130299998</v>
          </cell>
        </row>
        <row r="68">
          <cell r="A68" t="str">
            <v>10.3</v>
          </cell>
          <cell r="B68" t="str">
            <v>Revestimento Primário</v>
          </cell>
          <cell r="C68">
            <v>0.3</v>
          </cell>
          <cell r="D68">
            <v>434674.27665000001</v>
          </cell>
        </row>
        <row r="69">
          <cell r="A69" t="str">
            <v>10.4</v>
          </cell>
          <cell r="B69" t="str">
            <v>Obras Complementares</v>
          </cell>
          <cell r="C69">
            <v>0.05</v>
          </cell>
          <cell r="D69">
            <v>72445.712775000007</v>
          </cell>
        </row>
        <row r="70">
          <cell r="A70">
            <v>11</v>
          </cell>
          <cell r="B70" t="str">
            <v>Finalização da Obra</v>
          </cell>
          <cell r="C70">
            <v>5.0999999999999996</v>
          </cell>
          <cell r="D70"/>
        </row>
        <row r="71">
          <cell r="A71" t="str">
            <v>11.1</v>
          </cell>
          <cell r="B71" t="str">
            <v>Cercamento Perimetral e Portões de Proteção</v>
          </cell>
          <cell r="C71">
            <v>1.8</v>
          </cell>
          <cell r="D71">
            <v>2608045.6599000003</v>
          </cell>
        </row>
        <row r="72">
          <cell r="A72" t="str">
            <v>11.2</v>
          </cell>
          <cell r="B72" t="str">
            <v>Finalização da Obra, Desmobilização e Documentação Definitiva</v>
          </cell>
          <cell r="C72">
            <v>3.3</v>
          </cell>
          <cell r="D72">
            <v>4781417.0431500003</v>
          </cell>
        </row>
        <row r="73">
          <cell r="A73"/>
          <cell r="C73"/>
          <cell r="D73"/>
        </row>
        <row r="74">
          <cell r="C74">
            <v>99.999999999999986</v>
          </cell>
          <cell r="D74">
            <v>144891425.55000001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5C8D4-E608-452E-A110-9ABB67417FA6}">
  <sheetPr>
    <pageSetUpPr fitToPage="1"/>
  </sheetPr>
  <dimension ref="A1:J41"/>
  <sheetViews>
    <sheetView tabSelected="1" view="pageBreakPreview" zoomScaleNormal="100" zoomScaleSheetLayoutView="100" workbookViewId="0">
      <selection activeCell="E10" sqref="E10"/>
    </sheetView>
  </sheetViews>
  <sheetFormatPr defaultColWidth="10.42578125" defaultRowHeight="15"/>
  <cols>
    <col min="1" max="1" width="19.28515625" style="4" customWidth="1"/>
    <col min="2" max="2" width="88.42578125" style="49" customWidth="1"/>
    <col min="3" max="3" width="16.85546875" style="4" customWidth="1"/>
    <col min="4" max="4" width="23.7109375" style="4" customWidth="1"/>
    <col min="5" max="5" width="27.5703125" style="4" customWidth="1"/>
    <col min="6" max="6" width="19.85546875" style="4" bestFit="1" customWidth="1"/>
    <col min="7" max="7" width="5.28515625" style="4" hidden="1" customWidth="1"/>
    <col min="8" max="9" width="8.140625" style="4" hidden="1" customWidth="1"/>
    <col min="10" max="10" width="18.140625" style="4" bestFit="1" customWidth="1"/>
    <col min="11" max="16384" width="10.42578125" style="4"/>
  </cols>
  <sheetData>
    <row r="1" spans="1:10" ht="64.900000000000006" customHeight="1" thickBot="1">
      <c r="A1" s="202" t="str" cm="1">
        <f t="array" ref="A1">'[45]2 - ORÇAMENTO'!A1:A1</f>
        <v>MINISTÉRIO DA INTEGRAÇÃO E DO DESENVOLVIMENTO REGIONAL – MIDR
COMPANHIA DE DESENVOLVIMENTO DOS VALES DO SÃO FRANCISCO
E DO PARAÍBA - CODEVASF</v>
      </c>
      <c r="B1" s="203"/>
      <c r="C1" s="203"/>
      <c r="D1" s="203"/>
      <c r="E1" s="204"/>
      <c r="F1" s="3"/>
      <c r="G1" s="205" t="s">
        <v>49</v>
      </c>
      <c r="H1" s="206"/>
      <c r="I1" s="207"/>
    </row>
    <row r="2" spans="1:10" s="8" customFormat="1" ht="24" customHeight="1" thickBot="1">
      <c r="A2" s="208" t="s">
        <v>50</v>
      </c>
      <c r="B2" s="209"/>
      <c r="C2" s="209"/>
      <c r="D2" s="209"/>
      <c r="E2" s="210"/>
      <c r="F2" s="3"/>
      <c r="G2" s="5" t="s">
        <v>51</v>
      </c>
      <c r="H2" s="6" t="s">
        <v>52</v>
      </c>
      <c r="I2" s="7" t="s">
        <v>53</v>
      </c>
    </row>
    <row r="3" spans="1:10" s="8" customFormat="1" ht="36.75" customHeight="1" thickBot="1">
      <c r="A3" s="9" t="str">
        <f>'[45]2 - ORÇAMENTO'!A3</f>
        <v>OBJETO:</v>
      </c>
      <c r="B3" s="211" t="str" cm="1">
        <f t="array" ref="B3">'[45]2 - ORÇAMENTO'!B3:B3</f>
        <v>ORÇAMENTO PROJETO BÁSICO DO CANAL DO SERTÃO BAIANO (CSB) - ETAPA 2A: PROJETO BÁSICO DO CANAL PRINCIPAL DO PIS - CANAL CP-500/2</v>
      </c>
      <c r="C3" s="212"/>
      <c r="D3" s="10" t="str">
        <f>'[45]2 - ORÇAMENTO'!I3</f>
        <v>BDI: SERV.</v>
      </c>
      <c r="E3" s="11">
        <f>'[45]2 - ORÇAMENTO'!J3</f>
        <v>0.22559999999999999</v>
      </c>
      <c r="F3" s="3"/>
      <c r="G3" s="12">
        <v>4.13</v>
      </c>
      <c r="H3" s="13">
        <v>7.65</v>
      </c>
      <c r="I3" s="14">
        <v>10.89</v>
      </c>
    </row>
    <row r="4" spans="1:10" s="8" customFormat="1" ht="15" customHeight="1">
      <c r="A4" s="15" t="str">
        <f>'[45]2 - ORÇAMENTO'!A4</f>
        <v>LOCALIDADE:</v>
      </c>
      <c r="B4" s="200" t="str" cm="1">
        <f t="array" ref="B4">'[45]2 - ORÇAMENTO'!B4:B4</f>
        <v>ESTADO DA BAHIA</v>
      </c>
      <c r="C4" s="201"/>
      <c r="D4" s="16" t="str">
        <f>'[45]2 - ORÇAMENTO'!I4</f>
        <v>BDI: MAT. EQUIP.</v>
      </c>
      <c r="E4" s="17">
        <f>'[45]2 - ORÇAMENTO'!J4</f>
        <v>0.13797000000000001</v>
      </c>
      <c r="F4" s="18"/>
    </row>
    <row r="5" spans="1:10" s="8" customFormat="1" ht="46.5" customHeight="1">
      <c r="A5" s="15" t="str">
        <f>'[45]2 - ORÇAMENTO'!A5</f>
        <v>REFERÊNCIA:</v>
      </c>
      <c r="B5" s="200" t="str" cm="1">
        <f t="array" ref="B5">'[45]2 - ORÇAMENTO'!B5:B5</f>
        <v>SICRO3 BA 04/2024, SINAPI BA 07/2024, DNIT 04/2024, AGESUL 06/2024, AGETOP 04/2024, COMPESA  07/2023, CPOS 06/2024, EMBASA 05/2024, EMOP 07/2024, FDE 04/2024, IOPES 06/2024, ORSE 06/2024, SBC 08/2024, SEDOP 05/2024, SEINFRA 028, SETOP 04/2024, SIURB 01/2024, SUDECAP 04/2024</v>
      </c>
      <c r="C5" s="201"/>
      <c r="D5" s="19" t="str">
        <f>'[45]2 - ORÇAMENTO'!I5</f>
        <v>REVISÃO</v>
      </c>
      <c r="E5" s="20" t="str">
        <f>'[45]2 - ORÇAMENTO'!J5</f>
        <v>0C</v>
      </c>
      <c r="F5" s="21"/>
    </row>
    <row r="6" spans="1:10" s="8" customFormat="1" ht="15" customHeight="1" thickBot="1">
      <c r="A6" s="22" t="str">
        <f>'[45]2 - ORÇAMENTO'!I6</f>
        <v>DATA BASE:</v>
      </c>
      <c r="B6" s="197">
        <f>'[45]2 - ORÇAMENTO'!J6</f>
        <v>45536</v>
      </c>
      <c r="C6" s="198"/>
      <c r="D6" s="19" t="str">
        <f>'[45]2 - ORÇAMENTO'!A6</f>
        <v>MODALIDADE:</v>
      </c>
      <c r="E6" s="23" t="str">
        <f>'[45]2 - ORÇAMENTO'!B6</f>
        <v>ONERADO</v>
      </c>
      <c r="F6" s="21"/>
      <c r="H6" s="24" t="e">
        <f>D8/D9</f>
        <v>#DIV/0!</v>
      </c>
    </row>
    <row r="7" spans="1:10" s="28" customFormat="1" ht="15.75" thickBot="1">
      <c r="A7" s="25" t="s">
        <v>7</v>
      </c>
      <c r="B7" s="195" t="s">
        <v>54</v>
      </c>
      <c r="C7" s="195"/>
      <c r="D7" s="26" t="s">
        <v>0</v>
      </c>
      <c r="E7" s="27" t="s">
        <v>55</v>
      </c>
      <c r="F7" s="21"/>
    </row>
    <row r="8" spans="1:10" s="8" customFormat="1">
      <c r="A8" s="29">
        <v>1</v>
      </c>
      <c r="B8" s="199" t="str">
        <f>UPPER(VLOOKUP('1 - RESUMO'!A8,[46]Eventograma!$A:$D,2,0))</f>
        <v>ADMINISTRAÇÃO LOCAL DE OBRAS</v>
      </c>
      <c r="C8" s="199"/>
      <c r="D8" s="30"/>
      <c r="E8" s="31"/>
      <c r="F8" s="32"/>
      <c r="G8" s="33"/>
      <c r="H8" s="33"/>
      <c r="I8" s="34"/>
      <c r="J8" s="35"/>
    </row>
    <row r="9" spans="1:10" s="8" customFormat="1">
      <c r="A9" s="29"/>
      <c r="B9" s="199" t="s">
        <v>56</v>
      </c>
      <c r="C9" s="199"/>
      <c r="D9" s="30">
        <f>TRUNC(SUM(D10:D20),2)</f>
        <v>0</v>
      </c>
      <c r="E9" s="31">
        <f>SUM(E10:E20)</f>
        <v>0</v>
      </c>
      <c r="F9" s="32"/>
      <c r="G9" s="33"/>
      <c r="H9" s="33"/>
      <c r="I9" s="34"/>
      <c r="J9" s="35"/>
    </row>
    <row r="10" spans="1:10" s="8" customFormat="1">
      <c r="A10" s="29">
        <v>2</v>
      </c>
      <c r="B10" s="196" t="s">
        <v>40</v>
      </c>
      <c r="C10" s="196"/>
      <c r="D10" s="37">
        <f>$D$21*E10</f>
        <v>0</v>
      </c>
      <c r="E10" s="38"/>
      <c r="F10" s="32"/>
      <c r="G10" s="33"/>
      <c r="H10" s="33"/>
      <c r="I10" s="34"/>
      <c r="J10" s="35"/>
    </row>
    <row r="11" spans="1:10" s="8" customFormat="1">
      <c r="A11" s="36">
        <v>3</v>
      </c>
      <c r="B11" s="194" t="s">
        <v>35</v>
      </c>
      <c r="C11" s="194"/>
      <c r="D11" s="37">
        <f>$D$21*E11</f>
        <v>0</v>
      </c>
      <c r="E11" s="38"/>
      <c r="F11" s="32"/>
      <c r="G11" s="33"/>
      <c r="H11" s="33"/>
      <c r="J11" s="35"/>
    </row>
    <row r="12" spans="1:10" s="8" customFormat="1">
      <c r="A12" s="29">
        <v>4</v>
      </c>
      <c r="B12" s="194" t="s">
        <v>36</v>
      </c>
      <c r="C12" s="194"/>
      <c r="D12" s="37">
        <f>$D$21*E12</f>
        <v>0</v>
      </c>
      <c r="E12" s="38"/>
      <c r="F12" s="32"/>
      <c r="G12" s="33"/>
      <c r="H12" s="33"/>
      <c r="J12" s="35"/>
    </row>
    <row r="13" spans="1:10" s="8" customFormat="1">
      <c r="A13" s="36">
        <v>5</v>
      </c>
      <c r="B13" s="194" t="s">
        <v>37</v>
      </c>
      <c r="C13" s="194"/>
      <c r="D13" s="37">
        <f>$D$21*E13</f>
        <v>0</v>
      </c>
      <c r="E13" s="38"/>
      <c r="F13" s="32"/>
      <c r="G13" s="33"/>
      <c r="H13" s="33"/>
      <c r="J13" s="35"/>
    </row>
    <row r="14" spans="1:10" s="8" customFormat="1">
      <c r="A14" s="29">
        <v>6</v>
      </c>
      <c r="B14" s="194" t="s">
        <v>38</v>
      </c>
      <c r="C14" s="194"/>
      <c r="D14" s="37">
        <f>$D$21*E14</f>
        <v>0</v>
      </c>
      <c r="E14" s="38"/>
      <c r="F14" s="32"/>
      <c r="G14" s="33"/>
      <c r="H14" s="33"/>
      <c r="J14" s="35"/>
    </row>
    <row r="15" spans="1:10" s="8" customFormat="1">
      <c r="A15" s="36">
        <v>7</v>
      </c>
      <c r="B15" s="194" t="s">
        <v>59</v>
      </c>
      <c r="C15" s="194"/>
      <c r="D15" s="37">
        <f t="shared" ref="D15:D19" si="0">$D$21*E15</f>
        <v>0</v>
      </c>
      <c r="E15" s="38"/>
      <c r="F15" s="32"/>
      <c r="G15" s="33"/>
      <c r="H15" s="33"/>
      <c r="J15" s="35"/>
    </row>
    <row r="16" spans="1:10" s="8" customFormat="1">
      <c r="A16" s="29">
        <v>8</v>
      </c>
      <c r="B16" s="194" t="s">
        <v>60</v>
      </c>
      <c r="C16" s="194"/>
      <c r="D16" s="37">
        <f t="shared" si="0"/>
        <v>0</v>
      </c>
      <c r="E16" s="38"/>
      <c r="F16" s="32"/>
      <c r="G16" s="33"/>
      <c r="H16" s="33"/>
      <c r="J16" s="35"/>
    </row>
    <row r="17" spans="1:10" s="8" customFormat="1">
      <c r="A17" s="36">
        <v>9</v>
      </c>
      <c r="B17" s="194" t="s">
        <v>61</v>
      </c>
      <c r="C17" s="194"/>
      <c r="D17" s="37">
        <f t="shared" si="0"/>
        <v>0</v>
      </c>
      <c r="E17" s="38"/>
      <c r="F17" s="32"/>
      <c r="G17" s="33"/>
      <c r="H17" s="33"/>
      <c r="J17" s="35"/>
    </row>
    <row r="18" spans="1:10" s="8" customFormat="1">
      <c r="A18" s="29">
        <v>10</v>
      </c>
      <c r="B18" s="194" t="s">
        <v>62</v>
      </c>
      <c r="C18" s="194"/>
      <c r="D18" s="37">
        <f t="shared" si="0"/>
        <v>0</v>
      </c>
      <c r="E18" s="38"/>
      <c r="F18" s="39"/>
      <c r="G18" s="33"/>
      <c r="H18" s="33"/>
      <c r="J18" s="35"/>
    </row>
    <row r="19" spans="1:10" s="8" customFormat="1">
      <c r="A19" s="36">
        <v>11</v>
      </c>
      <c r="B19" s="194" t="s">
        <v>63</v>
      </c>
      <c r="C19" s="194"/>
      <c r="D19" s="37">
        <f t="shared" si="0"/>
        <v>0</v>
      </c>
      <c r="E19" s="38"/>
      <c r="F19" s="39"/>
      <c r="G19" s="33"/>
      <c r="H19" s="33"/>
      <c r="J19" s="35"/>
    </row>
    <row r="20" spans="1:10" s="8" customFormat="1" ht="15.75" thickBot="1">
      <c r="A20" s="29">
        <v>12</v>
      </c>
      <c r="B20" s="194" t="s">
        <v>39</v>
      </c>
      <c r="C20" s="194"/>
      <c r="D20" s="37">
        <f>$D$21*E20</f>
        <v>0</v>
      </c>
      <c r="E20" s="38"/>
      <c r="F20" s="39"/>
      <c r="G20" s="33"/>
      <c r="H20" s="33"/>
      <c r="J20" s="35"/>
    </row>
    <row r="21" spans="1:10" s="28" customFormat="1" ht="15.75" thickBot="1">
      <c r="A21" s="40"/>
      <c r="B21" s="195" t="s">
        <v>57</v>
      </c>
      <c r="C21" s="195"/>
      <c r="D21" s="41"/>
      <c r="E21" s="42">
        <f>SUM(E8:E9)</f>
        <v>0</v>
      </c>
      <c r="F21" s="43"/>
      <c r="G21" s="33"/>
    </row>
    <row r="22" spans="1:10">
      <c r="A22" s="8"/>
      <c r="B22" s="44"/>
      <c r="D22" s="45"/>
      <c r="F22" s="43"/>
    </row>
    <row r="23" spans="1:10">
      <c r="A23" s="8"/>
      <c r="B23" s="44"/>
      <c r="D23" s="46"/>
      <c r="E23" s="47"/>
      <c r="F23" s="43"/>
      <c r="G23" s="48"/>
    </row>
    <row r="24" spans="1:10">
      <c r="D24" s="50"/>
      <c r="E24" s="47"/>
      <c r="F24" s="43"/>
    </row>
    <row r="25" spans="1:10">
      <c r="B25" s="51"/>
      <c r="D25" s="52"/>
      <c r="F25" s="43"/>
      <c r="G25" s="48"/>
    </row>
    <row r="26" spans="1:10">
      <c r="B26" s="53"/>
      <c r="D26" s="52"/>
      <c r="E26" s="54"/>
      <c r="F26" s="43"/>
      <c r="G26" s="55"/>
    </row>
    <row r="27" spans="1:10">
      <c r="D27" s="56"/>
      <c r="E27" s="48"/>
      <c r="F27" s="43"/>
    </row>
    <row r="28" spans="1:10">
      <c r="B28" s="57"/>
      <c r="D28" s="48"/>
      <c r="E28" s="48"/>
      <c r="F28" s="43"/>
    </row>
    <row r="29" spans="1:10">
      <c r="E29" s="48"/>
      <c r="F29" s="43"/>
    </row>
    <row r="30" spans="1:10">
      <c r="B30" s="58"/>
      <c r="D30" s="48"/>
      <c r="E30" s="48"/>
      <c r="F30" s="43"/>
    </row>
    <row r="31" spans="1:10">
      <c r="D31" s="48"/>
    </row>
    <row r="32" spans="1:10">
      <c r="D32" s="59"/>
    </row>
    <row r="34" spans="4:4">
      <c r="D34" s="48"/>
    </row>
    <row r="35" spans="4:4">
      <c r="D35" s="48"/>
    </row>
    <row r="38" spans="4:4">
      <c r="D38" s="48"/>
    </row>
    <row r="41" spans="4:4">
      <c r="D41" s="48"/>
    </row>
  </sheetData>
  <mergeCells count="22">
    <mergeCell ref="B5:C5"/>
    <mergeCell ref="A1:E1"/>
    <mergeCell ref="G1:I1"/>
    <mergeCell ref="A2:E2"/>
    <mergeCell ref="B3:C3"/>
    <mergeCell ref="B4:C4"/>
    <mergeCell ref="B6:C6"/>
    <mergeCell ref="B7:C7"/>
    <mergeCell ref="B8:C8"/>
    <mergeCell ref="B9:C9"/>
    <mergeCell ref="B11:C11"/>
    <mergeCell ref="B20:C20"/>
    <mergeCell ref="B21:C21"/>
    <mergeCell ref="B10:C10"/>
    <mergeCell ref="B19:C19"/>
    <mergeCell ref="B13:C13"/>
    <mergeCell ref="B14:C14"/>
    <mergeCell ref="B15:C15"/>
    <mergeCell ref="B16:C16"/>
    <mergeCell ref="B17:C17"/>
    <mergeCell ref="B18:C18"/>
    <mergeCell ref="B12:C12"/>
  </mergeCells>
  <conditionalFormatting sqref="A1">
    <cfRule type="duplicateValues" dxfId="5" priority="1"/>
    <cfRule type="duplicateValues" dxfId="4" priority="2"/>
    <cfRule type="duplicateValues" dxfId="3" priority="3"/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79" fitToHeight="0" orientation="landscape" r:id="rId1"/>
  <headerFooter>
    <oddFooter>&amp;C&amp;G&amp;R&amp;Pde&amp;N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0E2B-1DAD-480E-A4A8-81B323F81033}">
  <dimension ref="A1:J1091"/>
  <sheetViews>
    <sheetView workbookViewId="0">
      <selection activeCell="H1089" sqref="H1089:J1091"/>
    </sheetView>
  </sheetViews>
  <sheetFormatPr defaultRowHeight="12.75"/>
  <cols>
    <col min="1" max="1" width="8.85546875" customWidth="1"/>
    <col min="4" max="4" width="57.28515625" customWidth="1"/>
    <col min="7" max="7" width="13.28515625" customWidth="1"/>
    <col min="8" max="8" width="13.85546875" customWidth="1"/>
    <col min="9" max="9" width="17.42578125" customWidth="1"/>
    <col min="10" max="10" width="11.85546875" customWidth="1"/>
  </cols>
  <sheetData>
    <row r="1" spans="1:10" ht="15">
      <c r="A1" s="151"/>
      <c r="B1" s="151"/>
      <c r="C1" s="151"/>
      <c r="D1" s="151" t="s">
        <v>64</v>
      </c>
      <c r="E1" s="218" t="s">
        <v>65</v>
      </c>
      <c r="F1" s="218"/>
      <c r="G1" s="218" t="s">
        <v>66</v>
      </c>
      <c r="H1" s="218"/>
      <c r="I1" s="218" t="s">
        <v>67</v>
      </c>
      <c r="J1" s="218"/>
    </row>
    <row r="2" spans="1:10">
      <c r="A2" s="155"/>
      <c r="B2" s="155"/>
      <c r="C2" s="155"/>
      <c r="D2" s="155" t="s">
        <v>68</v>
      </c>
      <c r="E2" s="214" t="s">
        <v>69</v>
      </c>
      <c r="F2" s="214"/>
      <c r="G2" s="214" t="s">
        <v>70</v>
      </c>
      <c r="H2" s="214"/>
      <c r="I2" s="214" t="s">
        <v>71</v>
      </c>
      <c r="J2" s="214"/>
    </row>
    <row r="3" spans="1:10" ht="15">
      <c r="A3" s="216" t="s">
        <v>72</v>
      </c>
      <c r="B3" s="217"/>
      <c r="C3" s="217"/>
      <c r="D3" s="217"/>
      <c r="E3" s="217"/>
      <c r="F3" s="217"/>
      <c r="G3" s="217"/>
      <c r="H3" s="217"/>
      <c r="I3" s="217"/>
      <c r="J3" s="217"/>
    </row>
    <row r="4" spans="1:10" ht="30">
      <c r="A4" s="173" t="s">
        <v>73</v>
      </c>
      <c r="B4" s="152" t="s">
        <v>74</v>
      </c>
      <c r="C4" s="173" t="s">
        <v>75</v>
      </c>
      <c r="D4" s="173" t="s">
        <v>76</v>
      </c>
      <c r="E4" s="172" t="s">
        <v>77</v>
      </c>
      <c r="F4" s="152" t="s">
        <v>78</v>
      </c>
      <c r="G4" s="152" t="s">
        <v>79</v>
      </c>
      <c r="H4" s="152" t="s">
        <v>80</v>
      </c>
      <c r="I4" s="152" t="s">
        <v>81</v>
      </c>
      <c r="J4" s="152" t="s">
        <v>82</v>
      </c>
    </row>
    <row r="5" spans="1:10">
      <c r="A5" s="164" t="s">
        <v>83</v>
      </c>
      <c r="B5" s="164"/>
      <c r="C5" s="164"/>
      <c r="D5" s="164" t="s">
        <v>84</v>
      </c>
      <c r="E5" s="164"/>
      <c r="F5" s="165"/>
      <c r="G5" s="164"/>
      <c r="H5" s="164"/>
      <c r="I5" s="153"/>
      <c r="J5" s="154"/>
    </row>
    <row r="6" spans="1:10">
      <c r="A6" s="164" t="s">
        <v>85</v>
      </c>
      <c r="B6" s="164"/>
      <c r="C6" s="164"/>
      <c r="D6" s="164" t="s">
        <v>86</v>
      </c>
      <c r="E6" s="164"/>
      <c r="F6" s="165"/>
      <c r="G6" s="164"/>
      <c r="H6" s="164"/>
      <c r="I6" s="153"/>
      <c r="J6" s="154"/>
    </row>
    <row r="7" spans="1:10">
      <c r="A7" s="164" t="s">
        <v>87</v>
      </c>
      <c r="B7" s="164"/>
      <c r="C7" s="164"/>
      <c r="D7" s="164" t="s">
        <v>88</v>
      </c>
      <c r="E7" s="164"/>
      <c r="F7" s="165"/>
      <c r="G7" s="164"/>
      <c r="H7" s="164"/>
      <c r="I7" s="153"/>
      <c r="J7" s="154"/>
    </row>
    <row r="8" spans="1:10" ht="25.5">
      <c r="A8" s="163" t="s">
        <v>89</v>
      </c>
      <c r="B8" s="161" t="s">
        <v>90</v>
      </c>
      <c r="C8" s="163" t="s">
        <v>91</v>
      </c>
      <c r="D8" s="163" t="s">
        <v>92</v>
      </c>
      <c r="E8" s="162" t="s">
        <v>93</v>
      </c>
      <c r="F8" s="161">
        <v>20</v>
      </c>
      <c r="G8" s="160"/>
      <c r="H8" s="160"/>
      <c r="I8" s="160"/>
      <c r="J8" s="159"/>
    </row>
    <row r="9" spans="1:10" ht="25.5">
      <c r="A9" s="163" t="s">
        <v>94</v>
      </c>
      <c r="B9" s="161" t="s">
        <v>95</v>
      </c>
      <c r="C9" s="163" t="s">
        <v>91</v>
      </c>
      <c r="D9" s="163" t="s">
        <v>96</v>
      </c>
      <c r="E9" s="162" t="s">
        <v>93</v>
      </c>
      <c r="F9" s="161">
        <v>20</v>
      </c>
      <c r="G9" s="160"/>
      <c r="H9" s="160"/>
      <c r="I9" s="160"/>
      <c r="J9" s="159"/>
    </row>
    <row r="10" spans="1:10" ht="25.5">
      <c r="A10" s="163" t="s">
        <v>97</v>
      </c>
      <c r="B10" s="161" t="s">
        <v>98</v>
      </c>
      <c r="C10" s="163" t="s">
        <v>99</v>
      </c>
      <c r="D10" s="163" t="s">
        <v>100</v>
      </c>
      <c r="E10" s="162" t="s">
        <v>101</v>
      </c>
      <c r="F10" s="161">
        <v>18</v>
      </c>
      <c r="G10" s="160"/>
      <c r="H10" s="160"/>
      <c r="I10" s="160"/>
      <c r="J10" s="159"/>
    </row>
    <row r="11" spans="1:10" ht="25.5">
      <c r="A11" s="163" t="s">
        <v>102</v>
      </c>
      <c r="B11" s="161" t="s">
        <v>103</v>
      </c>
      <c r="C11" s="163" t="s">
        <v>99</v>
      </c>
      <c r="D11" s="163" t="s">
        <v>104</v>
      </c>
      <c r="E11" s="162" t="s">
        <v>101</v>
      </c>
      <c r="F11" s="161">
        <v>19</v>
      </c>
      <c r="G11" s="160"/>
      <c r="H11" s="160"/>
      <c r="I11" s="160"/>
      <c r="J11" s="159"/>
    </row>
    <row r="12" spans="1:10">
      <c r="A12" s="164" t="s">
        <v>105</v>
      </c>
      <c r="B12" s="164"/>
      <c r="C12" s="164"/>
      <c r="D12" s="164" t="s">
        <v>106</v>
      </c>
      <c r="E12" s="164"/>
      <c r="F12" s="165"/>
      <c r="G12" s="164"/>
      <c r="H12" s="164"/>
      <c r="I12" s="153"/>
      <c r="J12" s="154"/>
    </row>
    <row r="13" spans="1:10" ht="25.5">
      <c r="A13" s="163" t="s">
        <v>107</v>
      </c>
      <c r="B13" s="161" t="s">
        <v>108</v>
      </c>
      <c r="C13" s="163" t="s">
        <v>99</v>
      </c>
      <c r="D13" s="163" t="s">
        <v>109</v>
      </c>
      <c r="E13" s="162" t="s">
        <v>101</v>
      </c>
      <c r="F13" s="161">
        <v>20</v>
      </c>
      <c r="G13" s="160"/>
      <c r="H13" s="160"/>
      <c r="I13" s="160"/>
      <c r="J13" s="159"/>
    </row>
    <row r="14" spans="1:10" ht="25.5">
      <c r="A14" s="163" t="s">
        <v>110</v>
      </c>
      <c r="B14" s="161" t="s">
        <v>111</v>
      </c>
      <c r="C14" s="163" t="s">
        <v>99</v>
      </c>
      <c r="D14" s="163" t="s">
        <v>112</v>
      </c>
      <c r="E14" s="162" t="s">
        <v>101</v>
      </c>
      <c r="F14" s="161">
        <v>20</v>
      </c>
      <c r="G14" s="160"/>
      <c r="H14" s="160"/>
      <c r="I14" s="160"/>
      <c r="J14" s="159"/>
    </row>
    <row r="15" spans="1:10">
      <c r="A15" s="164" t="s">
        <v>113</v>
      </c>
      <c r="B15" s="164"/>
      <c r="C15" s="164"/>
      <c r="D15" s="164" t="s">
        <v>114</v>
      </c>
      <c r="E15" s="164"/>
      <c r="F15" s="165"/>
      <c r="G15" s="164"/>
      <c r="H15" s="164"/>
      <c r="I15" s="153"/>
      <c r="J15" s="154"/>
    </row>
    <row r="16" spans="1:10" ht="25.5">
      <c r="A16" s="163" t="s">
        <v>115</v>
      </c>
      <c r="B16" s="161" t="s">
        <v>116</v>
      </c>
      <c r="C16" s="163" t="s">
        <v>91</v>
      </c>
      <c r="D16" s="163" t="s">
        <v>117</v>
      </c>
      <c r="E16" s="162" t="s">
        <v>93</v>
      </c>
      <c r="F16" s="161">
        <v>40</v>
      </c>
      <c r="G16" s="160"/>
      <c r="H16" s="160"/>
      <c r="I16" s="160"/>
      <c r="J16" s="159"/>
    </row>
    <row r="17" spans="1:10">
      <c r="A17" s="164" t="s">
        <v>118</v>
      </c>
      <c r="B17" s="164"/>
      <c r="C17" s="164"/>
      <c r="D17" s="164" t="s">
        <v>119</v>
      </c>
      <c r="E17" s="164"/>
      <c r="F17" s="165"/>
      <c r="G17" s="164"/>
      <c r="H17" s="164"/>
      <c r="I17" s="153"/>
      <c r="J17" s="154"/>
    </row>
    <row r="18" spans="1:10" ht="25.5">
      <c r="A18" s="163" t="s">
        <v>120</v>
      </c>
      <c r="B18" s="161" t="s">
        <v>95</v>
      </c>
      <c r="C18" s="163" t="s">
        <v>91</v>
      </c>
      <c r="D18" s="163" t="s">
        <v>121</v>
      </c>
      <c r="E18" s="162" t="s">
        <v>93</v>
      </c>
      <c r="F18" s="161">
        <v>19</v>
      </c>
      <c r="G18" s="160"/>
      <c r="H18" s="160"/>
      <c r="I18" s="160"/>
      <c r="J18" s="159"/>
    </row>
    <row r="19" spans="1:10">
      <c r="A19" s="163" t="s">
        <v>122</v>
      </c>
      <c r="B19" s="161" t="s">
        <v>123</v>
      </c>
      <c r="C19" s="163" t="s">
        <v>91</v>
      </c>
      <c r="D19" s="163" t="s">
        <v>124</v>
      </c>
      <c r="E19" s="162" t="s">
        <v>93</v>
      </c>
      <c r="F19" s="161">
        <v>38</v>
      </c>
      <c r="G19" s="160"/>
      <c r="H19" s="160"/>
      <c r="I19" s="160"/>
      <c r="J19" s="159"/>
    </row>
    <row r="20" spans="1:10">
      <c r="A20" s="163" t="s">
        <v>125</v>
      </c>
      <c r="B20" s="161" t="s">
        <v>126</v>
      </c>
      <c r="C20" s="163" t="s">
        <v>91</v>
      </c>
      <c r="D20" s="163" t="s">
        <v>127</v>
      </c>
      <c r="E20" s="162" t="s">
        <v>93</v>
      </c>
      <c r="F20" s="161">
        <v>40</v>
      </c>
      <c r="G20" s="160"/>
      <c r="H20" s="160"/>
      <c r="I20" s="160"/>
      <c r="J20" s="159"/>
    </row>
    <row r="21" spans="1:10">
      <c r="A21" s="164" t="s">
        <v>128</v>
      </c>
      <c r="B21" s="164"/>
      <c r="C21" s="164"/>
      <c r="D21" s="164" t="s">
        <v>129</v>
      </c>
      <c r="E21" s="164"/>
      <c r="F21" s="165"/>
      <c r="G21" s="164"/>
      <c r="H21" s="164"/>
      <c r="I21" s="153"/>
      <c r="J21" s="154"/>
    </row>
    <row r="22" spans="1:10" ht="25.5">
      <c r="A22" s="163" t="s">
        <v>130</v>
      </c>
      <c r="B22" s="161" t="s">
        <v>131</v>
      </c>
      <c r="C22" s="163" t="s">
        <v>99</v>
      </c>
      <c r="D22" s="163" t="s">
        <v>132</v>
      </c>
      <c r="E22" s="162" t="s">
        <v>93</v>
      </c>
      <c r="F22" s="161">
        <v>19</v>
      </c>
      <c r="G22" s="160"/>
      <c r="H22" s="160"/>
      <c r="I22" s="160"/>
      <c r="J22" s="159"/>
    </row>
    <row r="23" spans="1:10">
      <c r="A23" s="164" t="s">
        <v>133</v>
      </c>
      <c r="B23" s="164"/>
      <c r="C23" s="164"/>
      <c r="D23" s="164" t="s">
        <v>134</v>
      </c>
      <c r="E23" s="164"/>
      <c r="F23" s="165"/>
      <c r="G23" s="164"/>
      <c r="H23" s="164"/>
      <c r="I23" s="153"/>
      <c r="J23" s="154"/>
    </row>
    <row r="24" spans="1:10" ht="25.5">
      <c r="A24" s="163" t="s">
        <v>135</v>
      </c>
      <c r="B24" s="161" t="s">
        <v>136</v>
      </c>
      <c r="C24" s="163" t="s">
        <v>91</v>
      </c>
      <c r="D24" s="163" t="s">
        <v>137</v>
      </c>
      <c r="E24" s="162" t="s">
        <v>93</v>
      </c>
      <c r="F24" s="161">
        <v>38</v>
      </c>
      <c r="G24" s="160"/>
      <c r="H24" s="160"/>
      <c r="I24" s="160"/>
      <c r="J24" s="159"/>
    </row>
    <row r="25" spans="1:10">
      <c r="A25" s="163" t="s">
        <v>138</v>
      </c>
      <c r="B25" s="161" t="s">
        <v>123</v>
      </c>
      <c r="C25" s="163" t="s">
        <v>91</v>
      </c>
      <c r="D25" s="163" t="s">
        <v>139</v>
      </c>
      <c r="E25" s="162" t="s">
        <v>93</v>
      </c>
      <c r="F25" s="161">
        <v>19</v>
      </c>
      <c r="G25" s="160"/>
      <c r="H25" s="160"/>
      <c r="I25" s="160"/>
      <c r="J25" s="159"/>
    </row>
    <row r="26" spans="1:10">
      <c r="A26" s="164" t="s">
        <v>140</v>
      </c>
      <c r="B26" s="164"/>
      <c r="C26" s="164"/>
      <c r="D26" s="164" t="s">
        <v>141</v>
      </c>
      <c r="E26" s="164"/>
      <c r="F26" s="165"/>
      <c r="G26" s="164"/>
      <c r="H26" s="164"/>
      <c r="I26" s="153"/>
      <c r="J26" s="154"/>
    </row>
    <row r="27" spans="1:10">
      <c r="A27" s="164" t="s">
        <v>142</v>
      </c>
      <c r="B27" s="164"/>
      <c r="C27" s="164"/>
      <c r="D27" s="164" t="s">
        <v>143</v>
      </c>
      <c r="E27" s="164"/>
      <c r="F27" s="165"/>
      <c r="G27" s="164"/>
      <c r="H27" s="164"/>
      <c r="I27" s="153"/>
      <c r="J27" s="154"/>
    </row>
    <row r="28" spans="1:10" ht="25.5">
      <c r="A28" s="163" t="s">
        <v>144</v>
      </c>
      <c r="B28" s="161" t="s">
        <v>95</v>
      </c>
      <c r="C28" s="163" t="s">
        <v>91</v>
      </c>
      <c r="D28" s="163" t="s">
        <v>96</v>
      </c>
      <c r="E28" s="162" t="s">
        <v>93</v>
      </c>
      <c r="F28" s="161">
        <v>19</v>
      </c>
      <c r="G28" s="160"/>
      <c r="H28" s="160"/>
      <c r="I28" s="160"/>
      <c r="J28" s="159"/>
    </row>
    <row r="29" spans="1:10">
      <c r="A29" s="164" t="s">
        <v>145</v>
      </c>
      <c r="B29" s="164"/>
      <c r="C29" s="164"/>
      <c r="D29" s="164" t="s">
        <v>146</v>
      </c>
      <c r="E29" s="164"/>
      <c r="F29" s="165"/>
      <c r="G29" s="164"/>
      <c r="H29" s="164"/>
      <c r="I29" s="153"/>
      <c r="J29" s="154"/>
    </row>
    <row r="30" spans="1:10">
      <c r="A30" s="163" t="s">
        <v>147</v>
      </c>
      <c r="B30" s="161" t="s">
        <v>148</v>
      </c>
      <c r="C30" s="163" t="s">
        <v>91</v>
      </c>
      <c r="D30" s="163" t="s">
        <v>149</v>
      </c>
      <c r="E30" s="162" t="s">
        <v>93</v>
      </c>
      <c r="F30" s="161">
        <v>19</v>
      </c>
      <c r="G30" s="160"/>
      <c r="H30" s="160"/>
      <c r="I30" s="160"/>
      <c r="J30" s="159"/>
    </row>
    <row r="31" spans="1:10" ht="25.5">
      <c r="A31" s="163" t="s">
        <v>150</v>
      </c>
      <c r="B31" s="161" t="s">
        <v>151</v>
      </c>
      <c r="C31" s="163" t="s">
        <v>91</v>
      </c>
      <c r="D31" s="163" t="s">
        <v>152</v>
      </c>
      <c r="E31" s="162" t="s">
        <v>93</v>
      </c>
      <c r="F31" s="161">
        <v>57</v>
      </c>
      <c r="G31" s="160"/>
      <c r="H31" s="160"/>
      <c r="I31" s="160"/>
      <c r="J31" s="159"/>
    </row>
    <row r="32" spans="1:10">
      <c r="A32" s="164" t="s">
        <v>153</v>
      </c>
      <c r="B32" s="164"/>
      <c r="C32" s="164"/>
      <c r="D32" s="164" t="s">
        <v>154</v>
      </c>
      <c r="E32" s="164"/>
      <c r="F32" s="165"/>
      <c r="G32" s="164"/>
      <c r="H32" s="164"/>
      <c r="I32" s="153"/>
      <c r="J32" s="154"/>
    </row>
    <row r="33" spans="1:10" ht="25.5">
      <c r="A33" s="163" t="s">
        <v>155</v>
      </c>
      <c r="B33" s="161" t="s">
        <v>156</v>
      </c>
      <c r="C33" s="163" t="s">
        <v>91</v>
      </c>
      <c r="D33" s="163" t="s">
        <v>157</v>
      </c>
      <c r="E33" s="162" t="s">
        <v>93</v>
      </c>
      <c r="F33" s="161">
        <v>40</v>
      </c>
      <c r="G33" s="160"/>
      <c r="H33" s="160"/>
      <c r="I33" s="160"/>
      <c r="J33" s="159"/>
    </row>
    <row r="34" spans="1:10" ht="25.5">
      <c r="A34" s="163" t="s">
        <v>158</v>
      </c>
      <c r="B34" s="161" t="s">
        <v>159</v>
      </c>
      <c r="C34" s="163" t="s">
        <v>91</v>
      </c>
      <c r="D34" s="163" t="s">
        <v>160</v>
      </c>
      <c r="E34" s="162" t="s">
        <v>93</v>
      </c>
      <c r="F34" s="161">
        <v>9</v>
      </c>
      <c r="G34" s="160"/>
      <c r="H34" s="160"/>
      <c r="I34" s="160"/>
      <c r="J34" s="159"/>
    </row>
    <row r="35" spans="1:10" ht="38.25">
      <c r="A35" s="163" t="s">
        <v>161</v>
      </c>
      <c r="B35" s="161" t="s">
        <v>162</v>
      </c>
      <c r="C35" s="163" t="s">
        <v>163</v>
      </c>
      <c r="D35" s="163" t="s">
        <v>164</v>
      </c>
      <c r="E35" s="162" t="s">
        <v>93</v>
      </c>
      <c r="F35" s="161">
        <v>9</v>
      </c>
      <c r="G35" s="160"/>
      <c r="H35" s="160"/>
      <c r="I35" s="160"/>
      <c r="J35" s="159"/>
    </row>
    <row r="36" spans="1:10">
      <c r="A36" s="164" t="s">
        <v>165</v>
      </c>
      <c r="B36" s="164"/>
      <c r="C36" s="164"/>
      <c r="D36" s="164" t="s">
        <v>166</v>
      </c>
      <c r="E36" s="164"/>
      <c r="F36" s="165"/>
      <c r="G36" s="164"/>
      <c r="H36" s="164"/>
      <c r="I36" s="153"/>
      <c r="J36" s="154"/>
    </row>
    <row r="37" spans="1:10" ht="25.5">
      <c r="A37" s="163" t="s">
        <v>167</v>
      </c>
      <c r="B37" s="161" t="s">
        <v>159</v>
      </c>
      <c r="C37" s="163" t="s">
        <v>91</v>
      </c>
      <c r="D37" s="163" t="s">
        <v>168</v>
      </c>
      <c r="E37" s="162" t="s">
        <v>93</v>
      </c>
      <c r="F37" s="161">
        <v>3</v>
      </c>
      <c r="G37" s="160"/>
      <c r="H37" s="160"/>
      <c r="I37" s="160"/>
      <c r="J37" s="159"/>
    </row>
    <row r="38" spans="1:10" ht="25.5">
      <c r="A38" s="163" t="s">
        <v>169</v>
      </c>
      <c r="B38" s="161" t="s">
        <v>159</v>
      </c>
      <c r="C38" s="163" t="s">
        <v>91</v>
      </c>
      <c r="D38" s="163" t="s">
        <v>170</v>
      </c>
      <c r="E38" s="162" t="s">
        <v>93</v>
      </c>
      <c r="F38" s="161">
        <v>3</v>
      </c>
      <c r="G38" s="160"/>
      <c r="H38" s="160"/>
      <c r="I38" s="160"/>
      <c r="J38" s="159"/>
    </row>
    <row r="39" spans="1:10" ht="25.5">
      <c r="A39" s="163" t="s">
        <v>171</v>
      </c>
      <c r="B39" s="161" t="s">
        <v>172</v>
      </c>
      <c r="C39" s="163" t="s">
        <v>91</v>
      </c>
      <c r="D39" s="163" t="s">
        <v>173</v>
      </c>
      <c r="E39" s="162" t="s">
        <v>93</v>
      </c>
      <c r="F39" s="161">
        <v>18</v>
      </c>
      <c r="G39" s="160"/>
      <c r="H39" s="160"/>
      <c r="I39" s="160"/>
      <c r="J39" s="159"/>
    </row>
    <row r="40" spans="1:10" ht="38.25">
      <c r="A40" s="163" t="s">
        <v>174</v>
      </c>
      <c r="B40" s="161" t="s">
        <v>175</v>
      </c>
      <c r="C40" s="163" t="s">
        <v>163</v>
      </c>
      <c r="D40" s="163" t="s">
        <v>176</v>
      </c>
      <c r="E40" s="162" t="s">
        <v>93</v>
      </c>
      <c r="F40" s="161">
        <v>18</v>
      </c>
      <c r="G40" s="160"/>
      <c r="H40" s="160"/>
      <c r="I40" s="160"/>
      <c r="J40" s="159"/>
    </row>
    <row r="41" spans="1:10" ht="25.5">
      <c r="A41" s="163" t="s">
        <v>177</v>
      </c>
      <c r="B41" s="161" t="s">
        <v>159</v>
      </c>
      <c r="C41" s="163" t="s">
        <v>91</v>
      </c>
      <c r="D41" s="163" t="s">
        <v>178</v>
      </c>
      <c r="E41" s="162" t="s">
        <v>93</v>
      </c>
      <c r="F41" s="161">
        <v>9</v>
      </c>
      <c r="G41" s="160"/>
      <c r="H41" s="160"/>
      <c r="I41" s="160"/>
      <c r="J41" s="159"/>
    </row>
    <row r="42" spans="1:10" ht="25.5">
      <c r="A42" s="163" t="s">
        <v>179</v>
      </c>
      <c r="B42" s="161" t="s">
        <v>159</v>
      </c>
      <c r="C42" s="163" t="s">
        <v>91</v>
      </c>
      <c r="D42" s="163" t="s">
        <v>180</v>
      </c>
      <c r="E42" s="162" t="s">
        <v>93</v>
      </c>
      <c r="F42" s="161">
        <v>18</v>
      </c>
      <c r="G42" s="160"/>
      <c r="H42" s="160"/>
      <c r="I42" s="160"/>
      <c r="J42" s="159"/>
    </row>
    <row r="43" spans="1:10">
      <c r="A43" s="164" t="s">
        <v>181</v>
      </c>
      <c r="B43" s="164"/>
      <c r="C43" s="164"/>
      <c r="D43" s="164" t="s">
        <v>182</v>
      </c>
      <c r="E43" s="164"/>
      <c r="F43" s="165"/>
      <c r="G43" s="164"/>
      <c r="H43" s="164"/>
      <c r="I43" s="153"/>
      <c r="J43" s="154"/>
    </row>
    <row r="44" spans="1:10">
      <c r="A44" s="163" t="s">
        <v>183</v>
      </c>
      <c r="B44" s="161" t="s">
        <v>184</v>
      </c>
      <c r="C44" s="163" t="s">
        <v>91</v>
      </c>
      <c r="D44" s="163" t="s">
        <v>185</v>
      </c>
      <c r="E44" s="162" t="s">
        <v>93</v>
      </c>
      <c r="F44" s="161">
        <v>20</v>
      </c>
      <c r="G44" s="160"/>
      <c r="H44" s="160"/>
      <c r="I44" s="160"/>
      <c r="J44" s="159"/>
    </row>
    <row r="45" spans="1:10" ht="25.5">
      <c r="A45" s="163" t="s">
        <v>186</v>
      </c>
      <c r="B45" s="161" t="s">
        <v>187</v>
      </c>
      <c r="C45" s="163" t="s">
        <v>91</v>
      </c>
      <c r="D45" s="163" t="s">
        <v>188</v>
      </c>
      <c r="E45" s="162" t="s">
        <v>93</v>
      </c>
      <c r="F45" s="161">
        <v>20</v>
      </c>
      <c r="G45" s="160"/>
      <c r="H45" s="160"/>
      <c r="I45" s="160"/>
      <c r="J45" s="159"/>
    </row>
    <row r="46" spans="1:10">
      <c r="A46" s="164" t="s">
        <v>189</v>
      </c>
      <c r="B46" s="164"/>
      <c r="C46" s="164"/>
      <c r="D46" s="164" t="s">
        <v>190</v>
      </c>
      <c r="E46" s="164"/>
      <c r="F46" s="165"/>
      <c r="G46" s="164"/>
      <c r="H46" s="164"/>
      <c r="I46" s="153"/>
      <c r="J46" s="154"/>
    </row>
    <row r="47" spans="1:10" ht="25.5">
      <c r="A47" s="163" t="s">
        <v>191</v>
      </c>
      <c r="B47" s="161" t="s">
        <v>131</v>
      </c>
      <c r="C47" s="163" t="s">
        <v>99</v>
      </c>
      <c r="D47" s="163" t="s">
        <v>132</v>
      </c>
      <c r="E47" s="162" t="s">
        <v>93</v>
      </c>
      <c r="F47" s="161">
        <v>90</v>
      </c>
      <c r="G47" s="160"/>
      <c r="H47" s="160"/>
      <c r="I47" s="160"/>
      <c r="J47" s="159"/>
    </row>
    <row r="48" spans="1:10">
      <c r="A48" s="164" t="s">
        <v>192</v>
      </c>
      <c r="B48" s="164"/>
      <c r="C48" s="164"/>
      <c r="D48" s="164" t="s">
        <v>193</v>
      </c>
      <c r="E48" s="164"/>
      <c r="F48" s="165"/>
      <c r="G48" s="164"/>
      <c r="H48" s="164"/>
      <c r="I48" s="153"/>
      <c r="J48" s="154"/>
    </row>
    <row r="49" spans="1:10">
      <c r="A49" s="164" t="s">
        <v>194</v>
      </c>
      <c r="B49" s="164"/>
      <c r="C49" s="164"/>
      <c r="D49" s="164" t="s">
        <v>195</v>
      </c>
      <c r="E49" s="164"/>
      <c r="F49" s="165"/>
      <c r="G49" s="164"/>
      <c r="H49" s="164"/>
      <c r="I49" s="153"/>
      <c r="J49" s="154"/>
    </row>
    <row r="50" spans="1:10" ht="25.5">
      <c r="A50" s="163" t="s">
        <v>196</v>
      </c>
      <c r="B50" s="161" t="s">
        <v>159</v>
      </c>
      <c r="C50" s="163" t="s">
        <v>91</v>
      </c>
      <c r="D50" s="163" t="s">
        <v>180</v>
      </c>
      <c r="E50" s="162" t="s">
        <v>93</v>
      </c>
      <c r="F50" s="161">
        <v>18</v>
      </c>
      <c r="G50" s="160"/>
      <c r="H50" s="160"/>
      <c r="I50" s="160"/>
      <c r="J50" s="159"/>
    </row>
    <row r="51" spans="1:10" ht="25.5">
      <c r="A51" s="163" t="s">
        <v>197</v>
      </c>
      <c r="B51" s="161" t="s">
        <v>95</v>
      </c>
      <c r="C51" s="163" t="s">
        <v>91</v>
      </c>
      <c r="D51" s="163" t="s">
        <v>198</v>
      </c>
      <c r="E51" s="162" t="s">
        <v>93</v>
      </c>
      <c r="F51" s="161">
        <v>36</v>
      </c>
      <c r="G51" s="160"/>
      <c r="H51" s="160"/>
      <c r="I51" s="160"/>
      <c r="J51" s="159"/>
    </row>
    <row r="52" spans="1:10">
      <c r="A52" s="164" t="s">
        <v>199</v>
      </c>
      <c r="B52" s="164"/>
      <c r="C52" s="164"/>
      <c r="D52" s="164" t="s">
        <v>200</v>
      </c>
      <c r="E52" s="164"/>
      <c r="F52" s="165"/>
      <c r="G52" s="164"/>
      <c r="H52" s="164"/>
      <c r="I52" s="153"/>
      <c r="J52" s="154"/>
    </row>
    <row r="53" spans="1:10" ht="25.5">
      <c r="A53" s="163" t="s">
        <v>201</v>
      </c>
      <c r="B53" s="161" t="s">
        <v>202</v>
      </c>
      <c r="C53" s="163" t="s">
        <v>91</v>
      </c>
      <c r="D53" s="163" t="s">
        <v>203</v>
      </c>
      <c r="E53" s="162" t="s">
        <v>93</v>
      </c>
      <c r="F53" s="161">
        <v>18</v>
      </c>
      <c r="G53" s="160"/>
      <c r="H53" s="160"/>
      <c r="I53" s="160"/>
      <c r="J53" s="159"/>
    </row>
    <row r="54" spans="1:10" ht="25.5">
      <c r="A54" s="163" t="s">
        <v>204</v>
      </c>
      <c r="B54" s="161" t="s">
        <v>205</v>
      </c>
      <c r="C54" s="163" t="s">
        <v>91</v>
      </c>
      <c r="D54" s="163" t="s">
        <v>206</v>
      </c>
      <c r="E54" s="162" t="s">
        <v>93</v>
      </c>
      <c r="F54" s="161">
        <v>18</v>
      </c>
      <c r="G54" s="160"/>
      <c r="H54" s="160"/>
      <c r="I54" s="160"/>
      <c r="J54" s="159"/>
    </row>
    <row r="55" spans="1:10">
      <c r="A55" s="164" t="s">
        <v>207</v>
      </c>
      <c r="B55" s="164"/>
      <c r="C55" s="164"/>
      <c r="D55" s="164" t="s">
        <v>208</v>
      </c>
      <c r="E55" s="164"/>
      <c r="F55" s="165"/>
      <c r="G55" s="164"/>
      <c r="H55" s="164"/>
      <c r="I55" s="153"/>
      <c r="J55" s="154"/>
    </row>
    <row r="56" spans="1:10" ht="25.5">
      <c r="A56" s="163" t="s">
        <v>209</v>
      </c>
      <c r="B56" s="161" t="s">
        <v>202</v>
      </c>
      <c r="C56" s="163" t="s">
        <v>91</v>
      </c>
      <c r="D56" s="163" t="s">
        <v>203</v>
      </c>
      <c r="E56" s="162" t="s">
        <v>93</v>
      </c>
      <c r="F56" s="161">
        <v>18</v>
      </c>
      <c r="G56" s="160"/>
      <c r="H56" s="160"/>
      <c r="I56" s="160"/>
      <c r="J56" s="159"/>
    </row>
    <row r="57" spans="1:10" ht="25.5">
      <c r="A57" s="163" t="s">
        <v>210</v>
      </c>
      <c r="B57" s="161" t="s">
        <v>205</v>
      </c>
      <c r="C57" s="163" t="s">
        <v>91</v>
      </c>
      <c r="D57" s="163" t="s">
        <v>206</v>
      </c>
      <c r="E57" s="162" t="s">
        <v>93</v>
      </c>
      <c r="F57" s="161">
        <v>18</v>
      </c>
      <c r="G57" s="160"/>
      <c r="H57" s="160"/>
      <c r="I57" s="160"/>
      <c r="J57" s="159"/>
    </row>
    <row r="58" spans="1:10">
      <c r="A58" s="164" t="s">
        <v>211</v>
      </c>
      <c r="B58" s="164"/>
      <c r="C58" s="164"/>
      <c r="D58" s="164" t="s">
        <v>212</v>
      </c>
      <c r="E58" s="164"/>
      <c r="F58" s="165"/>
      <c r="G58" s="164"/>
      <c r="H58" s="164"/>
      <c r="I58" s="153"/>
      <c r="J58" s="154"/>
    </row>
    <row r="59" spans="1:10">
      <c r="A59" s="163" t="s">
        <v>213</v>
      </c>
      <c r="B59" s="161" t="s">
        <v>214</v>
      </c>
      <c r="C59" s="163" t="s">
        <v>91</v>
      </c>
      <c r="D59" s="163" t="s">
        <v>215</v>
      </c>
      <c r="E59" s="162" t="s">
        <v>93</v>
      </c>
      <c r="F59" s="161">
        <v>6.66</v>
      </c>
      <c r="G59" s="160"/>
      <c r="H59" s="160"/>
      <c r="I59" s="160"/>
      <c r="J59" s="159"/>
    </row>
    <row r="60" spans="1:10">
      <c r="A60" s="164" t="s">
        <v>216</v>
      </c>
      <c r="B60" s="164"/>
      <c r="C60" s="164"/>
      <c r="D60" s="164" t="s">
        <v>190</v>
      </c>
      <c r="E60" s="164"/>
      <c r="F60" s="165"/>
      <c r="G60" s="164"/>
      <c r="H60" s="164"/>
      <c r="I60" s="153"/>
      <c r="J60" s="154"/>
    </row>
    <row r="61" spans="1:10" ht="25.5">
      <c r="A61" s="163" t="s">
        <v>217</v>
      </c>
      <c r="B61" s="161" t="s">
        <v>108</v>
      </c>
      <c r="C61" s="163" t="s">
        <v>99</v>
      </c>
      <c r="D61" s="163" t="s">
        <v>109</v>
      </c>
      <c r="E61" s="162" t="s">
        <v>101</v>
      </c>
      <c r="F61" s="161">
        <v>19</v>
      </c>
      <c r="G61" s="160"/>
      <c r="H61" s="160"/>
      <c r="I61" s="160"/>
      <c r="J61" s="159"/>
    </row>
    <row r="62" spans="1:10" ht="25.5">
      <c r="A62" s="163" t="s">
        <v>218</v>
      </c>
      <c r="B62" s="161" t="s">
        <v>131</v>
      </c>
      <c r="C62" s="163" t="s">
        <v>99</v>
      </c>
      <c r="D62" s="163" t="s">
        <v>132</v>
      </c>
      <c r="E62" s="162" t="s">
        <v>93</v>
      </c>
      <c r="F62" s="161">
        <v>19</v>
      </c>
      <c r="G62" s="160"/>
      <c r="H62" s="160"/>
      <c r="I62" s="160"/>
      <c r="J62" s="159"/>
    </row>
    <row r="63" spans="1:10">
      <c r="A63" s="164" t="s">
        <v>219</v>
      </c>
      <c r="B63" s="164"/>
      <c r="C63" s="164"/>
      <c r="D63" s="164" t="s">
        <v>220</v>
      </c>
      <c r="E63" s="164"/>
      <c r="F63" s="165"/>
      <c r="G63" s="164"/>
      <c r="H63" s="164"/>
      <c r="I63" s="153"/>
      <c r="J63" s="154"/>
    </row>
    <row r="64" spans="1:10" ht="25.5">
      <c r="A64" s="163" t="s">
        <v>221</v>
      </c>
      <c r="B64" s="161" t="s">
        <v>222</v>
      </c>
      <c r="C64" s="163" t="s">
        <v>99</v>
      </c>
      <c r="D64" s="163" t="s">
        <v>223</v>
      </c>
      <c r="E64" s="162" t="s">
        <v>224</v>
      </c>
      <c r="F64" s="161">
        <v>5214.43</v>
      </c>
      <c r="G64" s="160"/>
      <c r="H64" s="160"/>
      <c r="I64" s="160"/>
      <c r="J64" s="159"/>
    </row>
    <row r="65" spans="1:10" ht="25.5">
      <c r="A65" s="163" t="s">
        <v>225</v>
      </c>
      <c r="B65" s="161" t="s">
        <v>226</v>
      </c>
      <c r="C65" s="163" t="s">
        <v>99</v>
      </c>
      <c r="D65" s="163" t="s">
        <v>227</v>
      </c>
      <c r="E65" s="162" t="s">
        <v>228</v>
      </c>
      <c r="F65" s="161">
        <v>550.36</v>
      </c>
      <c r="G65" s="160"/>
      <c r="H65" s="160"/>
      <c r="I65" s="160"/>
      <c r="J65" s="159"/>
    </row>
    <row r="66" spans="1:10" ht="25.5">
      <c r="A66" s="163" t="s">
        <v>229</v>
      </c>
      <c r="B66" s="161" t="s">
        <v>230</v>
      </c>
      <c r="C66" s="163" t="s">
        <v>99</v>
      </c>
      <c r="D66" s="163" t="s">
        <v>231</v>
      </c>
      <c r="E66" s="162" t="s">
        <v>228</v>
      </c>
      <c r="F66" s="161">
        <v>550.36</v>
      </c>
      <c r="G66" s="160"/>
      <c r="H66" s="160"/>
      <c r="I66" s="160"/>
      <c r="J66" s="159"/>
    </row>
    <row r="67" spans="1:10">
      <c r="A67" s="164" t="s">
        <v>232</v>
      </c>
      <c r="B67" s="164"/>
      <c r="C67" s="164"/>
      <c r="D67" s="164" t="s">
        <v>233</v>
      </c>
      <c r="E67" s="164"/>
      <c r="F67" s="165"/>
      <c r="G67" s="164"/>
      <c r="H67" s="164"/>
      <c r="I67" s="153"/>
      <c r="J67" s="154"/>
    </row>
    <row r="68" spans="1:10" ht="25.5">
      <c r="A68" s="163" t="s">
        <v>234</v>
      </c>
      <c r="B68" s="161" t="s">
        <v>235</v>
      </c>
      <c r="C68" s="163" t="s">
        <v>99</v>
      </c>
      <c r="D68" s="163" t="s">
        <v>236</v>
      </c>
      <c r="E68" s="162" t="s">
        <v>228</v>
      </c>
      <c r="F68" s="161">
        <v>331</v>
      </c>
      <c r="G68" s="160"/>
      <c r="H68" s="160"/>
      <c r="I68" s="160"/>
      <c r="J68" s="159"/>
    </row>
    <row r="69" spans="1:10" ht="25.5">
      <c r="A69" s="163" t="s">
        <v>237</v>
      </c>
      <c r="B69" s="161" t="s">
        <v>238</v>
      </c>
      <c r="C69" s="163" t="s">
        <v>99</v>
      </c>
      <c r="D69" s="163" t="s">
        <v>239</v>
      </c>
      <c r="E69" s="162" t="s">
        <v>228</v>
      </c>
      <c r="F69" s="161">
        <v>331</v>
      </c>
      <c r="G69" s="160"/>
      <c r="H69" s="160"/>
      <c r="I69" s="160"/>
      <c r="J69" s="159"/>
    </row>
    <row r="70" spans="1:10">
      <c r="A70" s="164" t="s">
        <v>240</v>
      </c>
      <c r="B70" s="164"/>
      <c r="C70" s="164"/>
      <c r="D70" s="164" t="s">
        <v>241</v>
      </c>
      <c r="E70" s="164"/>
      <c r="F70" s="165"/>
      <c r="G70" s="164"/>
      <c r="H70" s="164"/>
      <c r="I70" s="153"/>
      <c r="J70" s="154"/>
    </row>
    <row r="71" spans="1:10" ht="25.5">
      <c r="A71" s="163" t="s">
        <v>242</v>
      </c>
      <c r="B71" s="161" t="s">
        <v>243</v>
      </c>
      <c r="C71" s="163" t="s">
        <v>99</v>
      </c>
      <c r="D71" s="163" t="s">
        <v>244</v>
      </c>
      <c r="E71" s="162" t="s">
        <v>93</v>
      </c>
      <c r="F71" s="161">
        <v>19</v>
      </c>
      <c r="G71" s="160"/>
      <c r="H71" s="160"/>
      <c r="I71" s="160"/>
      <c r="J71" s="159"/>
    </row>
    <row r="72" spans="1:10" ht="25.5">
      <c r="A72" s="163" t="s">
        <v>245</v>
      </c>
      <c r="B72" s="161" t="s">
        <v>235</v>
      </c>
      <c r="C72" s="163" t="s">
        <v>99</v>
      </c>
      <c r="D72" s="163" t="s">
        <v>236</v>
      </c>
      <c r="E72" s="162" t="s">
        <v>228</v>
      </c>
      <c r="F72" s="161">
        <v>148</v>
      </c>
      <c r="G72" s="160"/>
      <c r="H72" s="160"/>
      <c r="I72" s="160"/>
      <c r="J72" s="159"/>
    </row>
    <row r="73" spans="1:10" ht="25.5">
      <c r="A73" s="163" t="s">
        <v>246</v>
      </c>
      <c r="B73" s="161" t="s">
        <v>238</v>
      </c>
      <c r="C73" s="163" t="s">
        <v>99</v>
      </c>
      <c r="D73" s="163" t="s">
        <v>239</v>
      </c>
      <c r="E73" s="162" t="s">
        <v>228</v>
      </c>
      <c r="F73" s="161">
        <v>148</v>
      </c>
      <c r="G73" s="160"/>
      <c r="H73" s="160"/>
      <c r="I73" s="160"/>
      <c r="J73" s="159"/>
    </row>
    <row r="74" spans="1:10" ht="25.5">
      <c r="A74" s="163" t="s">
        <v>247</v>
      </c>
      <c r="B74" s="161" t="s">
        <v>248</v>
      </c>
      <c r="C74" s="163" t="s">
        <v>99</v>
      </c>
      <c r="D74" s="163" t="s">
        <v>249</v>
      </c>
      <c r="E74" s="162" t="s">
        <v>93</v>
      </c>
      <c r="F74" s="161">
        <v>18</v>
      </c>
      <c r="G74" s="160"/>
      <c r="H74" s="160"/>
      <c r="I74" s="160"/>
      <c r="J74" s="159"/>
    </row>
    <row r="75" spans="1:10" ht="25.5">
      <c r="A75" s="163" t="s">
        <v>250</v>
      </c>
      <c r="B75" s="161" t="s">
        <v>251</v>
      </c>
      <c r="C75" s="163" t="s">
        <v>99</v>
      </c>
      <c r="D75" s="163" t="s">
        <v>252</v>
      </c>
      <c r="E75" s="162" t="s">
        <v>93</v>
      </c>
      <c r="F75" s="161">
        <v>18</v>
      </c>
      <c r="G75" s="160"/>
      <c r="H75" s="160"/>
      <c r="I75" s="160"/>
      <c r="J75" s="159"/>
    </row>
    <row r="76" spans="1:10">
      <c r="A76" s="164" t="s">
        <v>253</v>
      </c>
      <c r="B76" s="164"/>
      <c r="C76" s="164"/>
      <c r="D76" s="164" t="s">
        <v>254</v>
      </c>
      <c r="E76" s="164"/>
      <c r="F76" s="165"/>
      <c r="G76" s="164"/>
      <c r="H76" s="164"/>
      <c r="I76" s="153"/>
      <c r="J76" s="154"/>
    </row>
    <row r="77" spans="1:10" ht="38.25">
      <c r="A77" s="163" t="s">
        <v>255</v>
      </c>
      <c r="B77" s="161" t="s">
        <v>256</v>
      </c>
      <c r="C77" s="163" t="s">
        <v>91</v>
      </c>
      <c r="D77" s="163" t="s">
        <v>257</v>
      </c>
      <c r="E77" s="162" t="s">
        <v>258</v>
      </c>
      <c r="F77" s="161">
        <v>8</v>
      </c>
      <c r="G77" s="160"/>
      <c r="H77" s="160"/>
      <c r="I77" s="160"/>
      <c r="J77" s="159"/>
    </row>
    <row r="78" spans="1:10">
      <c r="A78" s="164" t="s">
        <v>259</v>
      </c>
      <c r="B78" s="164"/>
      <c r="C78" s="164"/>
      <c r="D78" s="164" t="s">
        <v>260</v>
      </c>
      <c r="E78" s="164"/>
      <c r="F78" s="165"/>
      <c r="G78" s="164"/>
      <c r="H78" s="164"/>
      <c r="I78" s="153"/>
      <c r="J78" s="154"/>
    </row>
    <row r="79" spans="1:10" ht="25.5">
      <c r="A79" s="163" t="s">
        <v>261</v>
      </c>
      <c r="B79" s="161" t="s">
        <v>262</v>
      </c>
      <c r="C79" s="163" t="s">
        <v>99</v>
      </c>
      <c r="D79" s="163" t="s">
        <v>263</v>
      </c>
      <c r="E79" s="162" t="s">
        <v>93</v>
      </c>
      <c r="F79" s="161">
        <v>20</v>
      </c>
      <c r="G79" s="160"/>
      <c r="H79" s="160"/>
      <c r="I79" s="160"/>
      <c r="J79" s="159"/>
    </row>
    <row r="80" spans="1:10">
      <c r="A80" s="164" t="s">
        <v>264</v>
      </c>
      <c r="B80" s="164"/>
      <c r="C80" s="164"/>
      <c r="D80" s="164" t="s">
        <v>35</v>
      </c>
      <c r="E80" s="164"/>
      <c r="F80" s="165"/>
      <c r="G80" s="164"/>
      <c r="H80" s="164"/>
      <c r="I80" s="153"/>
      <c r="J80" s="154"/>
    </row>
    <row r="81" spans="1:10">
      <c r="A81" s="164" t="s">
        <v>265</v>
      </c>
      <c r="B81" s="164"/>
      <c r="C81" s="164"/>
      <c r="D81" s="164" t="s">
        <v>266</v>
      </c>
      <c r="E81" s="164"/>
      <c r="F81" s="165"/>
      <c r="G81" s="164"/>
      <c r="H81" s="164"/>
      <c r="I81" s="153"/>
      <c r="J81" s="154"/>
    </row>
    <row r="82" spans="1:10" ht="38.25">
      <c r="A82" s="163" t="s">
        <v>267</v>
      </c>
      <c r="B82" s="161" t="s">
        <v>268</v>
      </c>
      <c r="C82" s="163" t="s">
        <v>99</v>
      </c>
      <c r="D82" s="163" t="s">
        <v>269</v>
      </c>
      <c r="E82" s="162" t="s">
        <v>270</v>
      </c>
      <c r="F82" s="161">
        <v>3792</v>
      </c>
      <c r="G82" s="160"/>
      <c r="H82" s="160"/>
      <c r="I82" s="160"/>
      <c r="J82" s="159"/>
    </row>
    <row r="83" spans="1:10" ht="25.5">
      <c r="A83" s="163" t="s">
        <v>271</v>
      </c>
      <c r="B83" s="161" t="s">
        <v>272</v>
      </c>
      <c r="C83" s="163" t="s">
        <v>99</v>
      </c>
      <c r="D83" s="163" t="s">
        <v>273</v>
      </c>
      <c r="E83" s="162" t="s">
        <v>270</v>
      </c>
      <c r="F83" s="161">
        <v>1896</v>
      </c>
      <c r="G83" s="160"/>
      <c r="H83" s="160"/>
      <c r="I83" s="160"/>
      <c r="J83" s="159"/>
    </row>
    <row r="84" spans="1:10" ht="25.5">
      <c r="A84" s="163" t="s">
        <v>274</v>
      </c>
      <c r="B84" s="161" t="s">
        <v>275</v>
      </c>
      <c r="C84" s="163" t="s">
        <v>99</v>
      </c>
      <c r="D84" s="163" t="s">
        <v>276</v>
      </c>
      <c r="E84" s="162" t="s">
        <v>270</v>
      </c>
      <c r="F84" s="161">
        <v>10428</v>
      </c>
      <c r="G84" s="160"/>
      <c r="H84" s="160"/>
      <c r="I84" s="160"/>
      <c r="J84" s="159"/>
    </row>
    <row r="85" spans="1:10" ht="25.5">
      <c r="A85" s="163" t="s">
        <v>277</v>
      </c>
      <c r="B85" s="161" t="s">
        <v>278</v>
      </c>
      <c r="C85" s="163" t="s">
        <v>99</v>
      </c>
      <c r="D85" s="163" t="s">
        <v>279</v>
      </c>
      <c r="E85" s="162" t="s">
        <v>280</v>
      </c>
      <c r="F85" s="161">
        <v>948</v>
      </c>
      <c r="G85" s="160"/>
      <c r="H85" s="160"/>
      <c r="I85" s="160"/>
      <c r="J85" s="159"/>
    </row>
    <row r="86" spans="1:10" ht="38.25">
      <c r="A86" s="163" t="s">
        <v>281</v>
      </c>
      <c r="B86" s="161" t="s">
        <v>282</v>
      </c>
      <c r="C86" s="163" t="s">
        <v>99</v>
      </c>
      <c r="D86" s="163" t="s">
        <v>283</v>
      </c>
      <c r="E86" s="162" t="s">
        <v>280</v>
      </c>
      <c r="F86" s="161">
        <v>7584</v>
      </c>
      <c r="G86" s="160"/>
      <c r="H86" s="160"/>
      <c r="I86" s="160"/>
      <c r="J86" s="159"/>
    </row>
    <row r="87" spans="1:10" ht="25.5">
      <c r="A87" s="163" t="s">
        <v>284</v>
      </c>
      <c r="B87" s="161" t="s">
        <v>285</v>
      </c>
      <c r="C87" s="163" t="s">
        <v>99</v>
      </c>
      <c r="D87" s="163" t="s">
        <v>286</v>
      </c>
      <c r="E87" s="162" t="s">
        <v>280</v>
      </c>
      <c r="F87" s="161">
        <v>948</v>
      </c>
      <c r="G87" s="160"/>
      <c r="H87" s="160"/>
      <c r="I87" s="160"/>
      <c r="J87" s="159"/>
    </row>
    <row r="88" spans="1:10" ht="38.25">
      <c r="A88" s="163" t="s">
        <v>287</v>
      </c>
      <c r="B88" s="161" t="s">
        <v>288</v>
      </c>
      <c r="C88" s="163" t="s">
        <v>99</v>
      </c>
      <c r="D88" s="163" t="s">
        <v>289</v>
      </c>
      <c r="E88" s="162" t="s">
        <v>280</v>
      </c>
      <c r="F88" s="161">
        <v>3792</v>
      </c>
      <c r="G88" s="160"/>
      <c r="H88" s="160"/>
      <c r="I88" s="160"/>
      <c r="J88" s="159"/>
    </row>
    <row r="89" spans="1:10" ht="25.5">
      <c r="A89" s="163" t="s">
        <v>290</v>
      </c>
      <c r="B89" s="161" t="s">
        <v>291</v>
      </c>
      <c r="C89" s="163" t="s">
        <v>99</v>
      </c>
      <c r="D89" s="163" t="s">
        <v>292</v>
      </c>
      <c r="E89" s="162" t="s">
        <v>280</v>
      </c>
      <c r="F89" s="161">
        <v>948</v>
      </c>
      <c r="G89" s="160"/>
      <c r="H89" s="160"/>
      <c r="I89" s="160"/>
      <c r="J89" s="159"/>
    </row>
    <row r="90" spans="1:10" ht="25.5">
      <c r="A90" s="163" t="s">
        <v>293</v>
      </c>
      <c r="B90" s="161" t="s">
        <v>294</v>
      </c>
      <c r="C90" s="163" t="s">
        <v>99</v>
      </c>
      <c r="D90" s="163" t="s">
        <v>295</v>
      </c>
      <c r="E90" s="162" t="s">
        <v>270</v>
      </c>
      <c r="F90" s="161">
        <v>948</v>
      </c>
      <c r="G90" s="160"/>
      <c r="H90" s="160"/>
      <c r="I90" s="160"/>
      <c r="J90" s="159"/>
    </row>
    <row r="91" spans="1:10" ht="25.5">
      <c r="A91" s="163" t="s">
        <v>296</v>
      </c>
      <c r="B91" s="161" t="s">
        <v>297</v>
      </c>
      <c r="C91" s="163" t="s">
        <v>99</v>
      </c>
      <c r="D91" s="163" t="s">
        <v>298</v>
      </c>
      <c r="E91" s="162" t="s">
        <v>280</v>
      </c>
      <c r="F91" s="161">
        <v>948</v>
      </c>
      <c r="G91" s="160"/>
      <c r="H91" s="160"/>
      <c r="I91" s="160"/>
      <c r="J91" s="159"/>
    </row>
    <row r="92" spans="1:10" ht="38.25">
      <c r="A92" s="163" t="s">
        <v>299</v>
      </c>
      <c r="B92" s="161" t="s">
        <v>300</v>
      </c>
      <c r="C92" s="163" t="s">
        <v>99</v>
      </c>
      <c r="D92" s="163" t="s">
        <v>301</v>
      </c>
      <c r="E92" s="162" t="s">
        <v>280</v>
      </c>
      <c r="F92" s="161">
        <v>948</v>
      </c>
      <c r="G92" s="160"/>
      <c r="H92" s="160"/>
      <c r="I92" s="160"/>
      <c r="J92" s="159"/>
    </row>
    <row r="93" spans="1:10" ht="25.5">
      <c r="A93" s="163" t="s">
        <v>302</v>
      </c>
      <c r="B93" s="161" t="s">
        <v>303</v>
      </c>
      <c r="C93" s="163" t="s">
        <v>99</v>
      </c>
      <c r="D93" s="163" t="s">
        <v>304</v>
      </c>
      <c r="E93" s="162" t="s">
        <v>280</v>
      </c>
      <c r="F93" s="161">
        <v>948</v>
      </c>
      <c r="G93" s="160"/>
      <c r="H93" s="160"/>
      <c r="I93" s="160"/>
      <c r="J93" s="159"/>
    </row>
    <row r="94" spans="1:10" ht="25.5">
      <c r="A94" s="163" t="s">
        <v>305</v>
      </c>
      <c r="B94" s="161" t="s">
        <v>306</v>
      </c>
      <c r="C94" s="163" t="s">
        <v>99</v>
      </c>
      <c r="D94" s="163" t="s">
        <v>307</v>
      </c>
      <c r="E94" s="162" t="s">
        <v>280</v>
      </c>
      <c r="F94" s="161">
        <v>948</v>
      </c>
      <c r="G94" s="160"/>
      <c r="H94" s="160"/>
      <c r="I94" s="160"/>
      <c r="J94" s="159"/>
    </row>
    <row r="95" spans="1:10" ht="25.5">
      <c r="A95" s="163" t="s">
        <v>308</v>
      </c>
      <c r="B95" s="161" t="s">
        <v>309</v>
      </c>
      <c r="C95" s="163" t="s">
        <v>99</v>
      </c>
      <c r="D95" s="163" t="s">
        <v>310</v>
      </c>
      <c r="E95" s="162" t="s">
        <v>280</v>
      </c>
      <c r="F95" s="161">
        <v>948</v>
      </c>
      <c r="G95" s="160"/>
      <c r="H95" s="160"/>
      <c r="I95" s="160"/>
      <c r="J95" s="159"/>
    </row>
    <row r="96" spans="1:10" ht="25.5">
      <c r="A96" s="163" t="s">
        <v>311</v>
      </c>
      <c r="B96" s="161" t="s">
        <v>312</v>
      </c>
      <c r="C96" s="163" t="s">
        <v>99</v>
      </c>
      <c r="D96" s="163" t="s">
        <v>313</v>
      </c>
      <c r="E96" s="162" t="s">
        <v>280</v>
      </c>
      <c r="F96" s="161">
        <v>948</v>
      </c>
      <c r="G96" s="160"/>
      <c r="H96" s="160"/>
      <c r="I96" s="160"/>
      <c r="J96" s="159"/>
    </row>
    <row r="97" spans="1:10" ht="38.25">
      <c r="A97" s="163" t="s">
        <v>314</v>
      </c>
      <c r="B97" s="161" t="s">
        <v>315</v>
      </c>
      <c r="C97" s="163" t="s">
        <v>99</v>
      </c>
      <c r="D97" s="163" t="s">
        <v>316</v>
      </c>
      <c r="E97" s="162" t="s">
        <v>280</v>
      </c>
      <c r="F97" s="161">
        <v>2844</v>
      </c>
      <c r="G97" s="160"/>
      <c r="H97" s="160"/>
      <c r="I97" s="160"/>
      <c r="J97" s="159"/>
    </row>
    <row r="98" spans="1:10" ht="25.5">
      <c r="A98" s="163" t="s">
        <v>317</v>
      </c>
      <c r="B98" s="161" t="s">
        <v>318</v>
      </c>
      <c r="C98" s="163" t="s">
        <v>99</v>
      </c>
      <c r="D98" s="163" t="s">
        <v>319</v>
      </c>
      <c r="E98" s="162" t="s">
        <v>280</v>
      </c>
      <c r="F98" s="161">
        <v>948</v>
      </c>
      <c r="G98" s="160"/>
      <c r="H98" s="160"/>
      <c r="I98" s="160"/>
      <c r="J98" s="159"/>
    </row>
    <row r="99" spans="1:10" ht="63.75">
      <c r="A99" s="163" t="s">
        <v>320</v>
      </c>
      <c r="B99" s="161" t="s">
        <v>321</v>
      </c>
      <c r="C99" s="163" t="s">
        <v>99</v>
      </c>
      <c r="D99" s="163" t="s">
        <v>322</v>
      </c>
      <c r="E99" s="162" t="s">
        <v>280</v>
      </c>
      <c r="F99" s="161">
        <v>948</v>
      </c>
      <c r="G99" s="160"/>
      <c r="H99" s="160"/>
      <c r="I99" s="160"/>
      <c r="J99" s="159"/>
    </row>
    <row r="100" spans="1:10" ht="38.25">
      <c r="A100" s="163" t="s">
        <v>323</v>
      </c>
      <c r="B100" s="161" t="s">
        <v>324</v>
      </c>
      <c r="C100" s="163" t="s">
        <v>99</v>
      </c>
      <c r="D100" s="163" t="s">
        <v>325</v>
      </c>
      <c r="E100" s="162" t="s">
        <v>280</v>
      </c>
      <c r="F100" s="161">
        <v>1896</v>
      </c>
      <c r="G100" s="160"/>
      <c r="H100" s="160"/>
      <c r="I100" s="160"/>
      <c r="J100" s="159"/>
    </row>
    <row r="101" spans="1:10" ht="25.5">
      <c r="A101" s="163" t="s">
        <v>326</v>
      </c>
      <c r="B101" s="161" t="s">
        <v>327</v>
      </c>
      <c r="C101" s="163" t="s">
        <v>99</v>
      </c>
      <c r="D101" s="163" t="s">
        <v>328</v>
      </c>
      <c r="E101" s="162" t="s">
        <v>280</v>
      </c>
      <c r="F101" s="161">
        <v>948</v>
      </c>
      <c r="G101" s="160"/>
      <c r="H101" s="160"/>
      <c r="I101" s="160"/>
      <c r="J101" s="159"/>
    </row>
    <row r="102" spans="1:10" ht="38.25">
      <c r="A102" s="163" t="s">
        <v>329</v>
      </c>
      <c r="B102" s="161" t="s">
        <v>330</v>
      </c>
      <c r="C102" s="163" t="s">
        <v>99</v>
      </c>
      <c r="D102" s="163" t="s">
        <v>331</v>
      </c>
      <c r="E102" s="162" t="s">
        <v>280</v>
      </c>
      <c r="F102" s="161">
        <v>948</v>
      </c>
      <c r="G102" s="160"/>
      <c r="H102" s="160"/>
      <c r="I102" s="160"/>
      <c r="J102" s="159"/>
    </row>
    <row r="103" spans="1:10" ht="38.25">
      <c r="A103" s="163" t="s">
        <v>332</v>
      </c>
      <c r="B103" s="161" t="s">
        <v>333</v>
      </c>
      <c r="C103" s="163" t="s">
        <v>99</v>
      </c>
      <c r="D103" s="163" t="s">
        <v>334</v>
      </c>
      <c r="E103" s="162" t="s">
        <v>280</v>
      </c>
      <c r="F103" s="161">
        <v>1896</v>
      </c>
      <c r="G103" s="160"/>
      <c r="H103" s="160"/>
      <c r="I103" s="160"/>
      <c r="J103" s="159"/>
    </row>
    <row r="104" spans="1:10" ht="38.25">
      <c r="A104" s="163" t="s">
        <v>335</v>
      </c>
      <c r="B104" s="161" t="s">
        <v>336</v>
      </c>
      <c r="C104" s="163" t="s">
        <v>99</v>
      </c>
      <c r="D104" s="163" t="s">
        <v>337</v>
      </c>
      <c r="E104" s="162" t="s">
        <v>280</v>
      </c>
      <c r="F104" s="161">
        <v>948</v>
      </c>
      <c r="G104" s="160"/>
      <c r="H104" s="160"/>
      <c r="I104" s="160"/>
      <c r="J104" s="159"/>
    </row>
    <row r="105" spans="1:10" ht="25.5">
      <c r="A105" s="163" t="s">
        <v>338</v>
      </c>
      <c r="B105" s="161" t="s">
        <v>339</v>
      </c>
      <c r="C105" s="163" t="s">
        <v>99</v>
      </c>
      <c r="D105" s="163" t="s">
        <v>340</v>
      </c>
      <c r="E105" s="162" t="s">
        <v>280</v>
      </c>
      <c r="F105" s="161">
        <v>948</v>
      </c>
      <c r="G105" s="160"/>
      <c r="H105" s="160"/>
      <c r="I105" s="160"/>
      <c r="J105" s="159"/>
    </row>
    <row r="106" spans="1:10" ht="38.25">
      <c r="A106" s="163" t="s">
        <v>341</v>
      </c>
      <c r="B106" s="161" t="s">
        <v>342</v>
      </c>
      <c r="C106" s="163" t="s">
        <v>99</v>
      </c>
      <c r="D106" s="163" t="s">
        <v>343</v>
      </c>
      <c r="E106" s="162" t="s">
        <v>280</v>
      </c>
      <c r="F106" s="161">
        <v>948</v>
      </c>
      <c r="G106" s="160"/>
      <c r="H106" s="160"/>
      <c r="I106" s="160"/>
      <c r="J106" s="159"/>
    </row>
    <row r="107" spans="1:10" ht="38.25">
      <c r="A107" s="163" t="s">
        <v>344</v>
      </c>
      <c r="B107" s="161" t="s">
        <v>345</v>
      </c>
      <c r="C107" s="163" t="s">
        <v>99</v>
      </c>
      <c r="D107" s="163" t="s">
        <v>346</v>
      </c>
      <c r="E107" s="162" t="s">
        <v>280</v>
      </c>
      <c r="F107" s="161">
        <v>948</v>
      </c>
      <c r="G107" s="160"/>
      <c r="H107" s="160"/>
      <c r="I107" s="160"/>
      <c r="J107" s="159"/>
    </row>
    <row r="108" spans="1:10" ht="25.5">
      <c r="A108" s="163" t="s">
        <v>347</v>
      </c>
      <c r="B108" s="161" t="s">
        <v>348</v>
      </c>
      <c r="C108" s="163" t="s">
        <v>99</v>
      </c>
      <c r="D108" s="163" t="s">
        <v>349</v>
      </c>
      <c r="E108" s="162" t="s">
        <v>280</v>
      </c>
      <c r="F108" s="161">
        <v>1896</v>
      </c>
      <c r="G108" s="160"/>
      <c r="H108" s="160"/>
      <c r="I108" s="160"/>
      <c r="J108" s="159"/>
    </row>
    <row r="109" spans="1:10" ht="25.5">
      <c r="A109" s="163" t="s">
        <v>350</v>
      </c>
      <c r="B109" s="161" t="s">
        <v>351</v>
      </c>
      <c r="C109" s="163" t="s">
        <v>99</v>
      </c>
      <c r="D109" s="163" t="s">
        <v>352</v>
      </c>
      <c r="E109" s="162" t="s">
        <v>280</v>
      </c>
      <c r="F109" s="161">
        <v>1896</v>
      </c>
      <c r="G109" s="160"/>
      <c r="H109" s="160"/>
      <c r="I109" s="160"/>
      <c r="J109" s="159"/>
    </row>
    <row r="110" spans="1:10" ht="25.5">
      <c r="A110" s="163" t="s">
        <v>353</v>
      </c>
      <c r="B110" s="161" t="s">
        <v>354</v>
      </c>
      <c r="C110" s="163" t="s">
        <v>99</v>
      </c>
      <c r="D110" s="163" t="s">
        <v>355</v>
      </c>
      <c r="E110" s="162" t="s">
        <v>280</v>
      </c>
      <c r="F110" s="161">
        <v>1896</v>
      </c>
      <c r="G110" s="160"/>
      <c r="H110" s="160"/>
      <c r="I110" s="160"/>
      <c r="J110" s="159"/>
    </row>
    <row r="111" spans="1:10" ht="76.5">
      <c r="A111" s="163" t="s">
        <v>356</v>
      </c>
      <c r="B111" s="161" t="s">
        <v>357</v>
      </c>
      <c r="C111" s="163" t="s">
        <v>99</v>
      </c>
      <c r="D111" s="163" t="s">
        <v>358</v>
      </c>
      <c r="E111" s="162" t="s">
        <v>280</v>
      </c>
      <c r="F111" s="161">
        <v>948</v>
      </c>
      <c r="G111" s="160"/>
      <c r="H111" s="160"/>
      <c r="I111" s="160"/>
      <c r="J111" s="159"/>
    </row>
    <row r="112" spans="1:10" ht="38.25">
      <c r="A112" s="163" t="s">
        <v>359</v>
      </c>
      <c r="B112" s="161" t="s">
        <v>360</v>
      </c>
      <c r="C112" s="163" t="s">
        <v>99</v>
      </c>
      <c r="D112" s="163" t="s">
        <v>361</v>
      </c>
      <c r="E112" s="162" t="s">
        <v>280</v>
      </c>
      <c r="F112" s="161">
        <v>948</v>
      </c>
      <c r="G112" s="160"/>
      <c r="H112" s="160"/>
      <c r="I112" s="160"/>
      <c r="J112" s="159"/>
    </row>
    <row r="113" spans="1:10" ht="38.25">
      <c r="A113" s="163" t="s">
        <v>362</v>
      </c>
      <c r="B113" s="161" t="s">
        <v>363</v>
      </c>
      <c r="C113" s="163" t="s">
        <v>99</v>
      </c>
      <c r="D113" s="163" t="s">
        <v>364</v>
      </c>
      <c r="E113" s="162" t="s">
        <v>280</v>
      </c>
      <c r="F113" s="161">
        <v>948</v>
      </c>
      <c r="G113" s="160"/>
      <c r="H113" s="160"/>
      <c r="I113" s="160"/>
      <c r="J113" s="159"/>
    </row>
    <row r="114" spans="1:10" ht="38.25">
      <c r="A114" s="163" t="s">
        <v>365</v>
      </c>
      <c r="B114" s="161" t="s">
        <v>366</v>
      </c>
      <c r="C114" s="163" t="s">
        <v>99</v>
      </c>
      <c r="D114" s="163" t="s">
        <v>367</v>
      </c>
      <c r="E114" s="162" t="s">
        <v>280</v>
      </c>
      <c r="F114" s="161">
        <v>948</v>
      </c>
      <c r="G114" s="160"/>
      <c r="H114" s="160"/>
      <c r="I114" s="160"/>
      <c r="J114" s="159"/>
    </row>
    <row r="115" spans="1:10" ht="25.5">
      <c r="A115" s="163" t="s">
        <v>368</v>
      </c>
      <c r="B115" s="161" t="s">
        <v>369</v>
      </c>
      <c r="C115" s="163" t="s">
        <v>99</v>
      </c>
      <c r="D115" s="163" t="s">
        <v>370</v>
      </c>
      <c r="E115" s="162" t="s">
        <v>280</v>
      </c>
      <c r="F115" s="161">
        <v>948</v>
      </c>
      <c r="G115" s="160"/>
      <c r="H115" s="160"/>
      <c r="I115" s="160"/>
      <c r="J115" s="159"/>
    </row>
    <row r="116" spans="1:10" ht="51">
      <c r="A116" s="163" t="s">
        <v>371</v>
      </c>
      <c r="B116" s="161" t="s">
        <v>372</v>
      </c>
      <c r="C116" s="163" t="s">
        <v>99</v>
      </c>
      <c r="D116" s="163" t="s">
        <v>373</v>
      </c>
      <c r="E116" s="162" t="s">
        <v>280</v>
      </c>
      <c r="F116" s="161">
        <v>948</v>
      </c>
      <c r="G116" s="160"/>
      <c r="H116" s="160"/>
      <c r="I116" s="160"/>
      <c r="J116" s="159"/>
    </row>
    <row r="117" spans="1:10" ht="25.5">
      <c r="A117" s="163" t="s">
        <v>374</v>
      </c>
      <c r="B117" s="161" t="s">
        <v>375</v>
      </c>
      <c r="C117" s="163" t="s">
        <v>99</v>
      </c>
      <c r="D117" s="163" t="s">
        <v>376</v>
      </c>
      <c r="E117" s="162" t="s">
        <v>280</v>
      </c>
      <c r="F117" s="161">
        <v>2844</v>
      </c>
      <c r="G117" s="160"/>
      <c r="H117" s="160"/>
      <c r="I117" s="160"/>
      <c r="J117" s="159"/>
    </row>
    <row r="118" spans="1:10" ht="25.5">
      <c r="A118" s="163" t="s">
        <v>377</v>
      </c>
      <c r="B118" s="161" t="s">
        <v>378</v>
      </c>
      <c r="C118" s="163" t="s">
        <v>99</v>
      </c>
      <c r="D118" s="163" t="s">
        <v>379</v>
      </c>
      <c r="E118" s="162" t="s">
        <v>280</v>
      </c>
      <c r="F118" s="161">
        <v>948</v>
      </c>
      <c r="G118" s="160"/>
      <c r="H118" s="160"/>
      <c r="I118" s="160"/>
      <c r="J118" s="159"/>
    </row>
    <row r="119" spans="1:10" ht="25.5">
      <c r="A119" s="163" t="s">
        <v>380</v>
      </c>
      <c r="B119" s="161" t="s">
        <v>381</v>
      </c>
      <c r="C119" s="163" t="s">
        <v>99</v>
      </c>
      <c r="D119" s="163" t="s">
        <v>382</v>
      </c>
      <c r="E119" s="162" t="s">
        <v>280</v>
      </c>
      <c r="F119" s="161">
        <v>948</v>
      </c>
      <c r="G119" s="160"/>
      <c r="H119" s="160"/>
      <c r="I119" s="160"/>
      <c r="J119" s="159"/>
    </row>
    <row r="120" spans="1:10" ht="25.5">
      <c r="A120" s="163" t="s">
        <v>383</v>
      </c>
      <c r="B120" s="161" t="s">
        <v>384</v>
      </c>
      <c r="C120" s="163" t="s">
        <v>99</v>
      </c>
      <c r="D120" s="163" t="s">
        <v>385</v>
      </c>
      <c r="E120" s="162" t="s">
        <v>280</v>
      </c>
      <c r="F120" s="161">
        <v>948</v>
      </c>
      <c r="G120" s="160"/>
      <c r="H120" s="160"/>
      <c r="I120" s="160"/>
      <c r="J120" s="159"/>
    </row>
    <row r="121" spans="1:10" ht="38.25">
      <c r="A121" s="163" t="s">
        <v>386</v>
      </c>
      <c r="B121" s="161" t="s">
        <v>387</v>
      </c>
      <c r="C121" s="163" t="s">
        <v>99</v>
      </c>
      <c r="D121" s="163" t="s">
        <v>388</v>
      </c>
      <c r="E121" s="162" t="s">
        <v>280</v>
      </c>
      <c r="F121" s="161">
        <v>1896</v>
      </c>
      <c r="G121" s="160"/>
      <c r="H121" s="160"/>
      <c r="I121" s="160"/>
      <c r="J121" s="159"/>
    </row>
    <row r="122" spans="1:10">
      <c r="A122" s="164" t="s">
        <v>389</v>
      </c>
      <c r="B122" s="164"/>
      <c r="C122" s="164"/>
      <c r="D122" s="164" t="s">
        <v>390</v>
      </c>
      <c r="E122" s="164"/>
      <c r="F122" s="165"/>
      <c r="G122" s="164"/>
      <c r="H122" s="164"/>
      <c r="I122" s="153"/>
      <c r="J122" s="154"/>
    </row>
    <row r="123" spans="1:10" ht="38.25">
      <c r="A123" s="163" t="s">
        <v>391</v>
      </c>
      <c r="B123" s="161" t="s">
        <v>392</v>
      </c>
      <c r="C123" s="163" t="s">
        <v>99</v>
      </c>
      <c r="D123" s="163" t="s">
        <v>393</v>
      </c>
      <c r="E123" s="162" t="s">
        <v>258</v>
      </c>
      <c r="F123" s="161">
        <v>358</v>
      </c>
      <c r="G123" s="160"/>
      <c r="H123" s="160"/>
      <c r="I123" s="160"/>
      <c r="J123" s="159"/>
    </row>
    <row r="124" spans="1:10">
      <c r="A124" s="164" t="s">
        <v>394</v>
      </c>
      <c r="B124" s="164"/>
      <c r="C124" s="164"/>
      <c r="D124" s="164" t="s">
        <v>36</v>
      </c>
      <c r="E124" s="164"/>
      <c r="F124" s="165"/>
      <c r="G124" s="164"/>
      <c r="H124" s="164"/>
      <c r="I124" s="153"/>
      <c r="J124" s="154"/>
    </row>
    <row r="125" spans="1:10">
      <c r="A125" s="164" t="s">
        <v>395</v>
      </c>
      <c r="B125" s="164"/>
      <c r="C125" s="164"/>
      <c r="D125" s="164" t="s">
        <v>396</v>
      </c>
      <c r="E125" s="164"/>
      <c r="F125" s="165"/>
      <c r="G125" s="164"/>
      <c r="H125" s="164"/>
      <c r="I125" s="153"/>
      <c r="J125" s="154"/>
    </row>
    <row r="126" spans="1:10" ht="38.25">
      <c r="A126" s="163" t="s">
        <v>397</v>
      </c>
      <c r="B126" s="161" t="s">
        <v>398</v>
      </c>
      <c r="C126" s="163" t="s">
        <v>91</v>
      </c>
      <c r="D126" s="163" t="s">
        <v>399</v>
      </c>
      <c r="E126" s="162" t="s">
        <v>400</v>
      </c>
      <c r="F126" s="161">
        <v>9964.34</v>
      </c>
      <c r="G126" s="160"/>
      <c r="H126" s="160"/>
      <c r="I126" s="160"/>
      <c r="J126" s="159"/>
    </row>
    <row r="127" spans="1:10" ht="38.25">
      <c r="A127" s="163" t="s">
        <v>401</v>
      </c>
      <c r="B127" s="161" t="s">
        <v>402</v>
      </c>
      <c r="C127" s="163" t="s">
        <v>91</v>
      </c>
      <c r="D127" s="163" t="s">
        <v>403</v>
      </c>
      <c r="E127" s="162" t="s">
        <v>404</v>
      </c>
      <c r="F127" s="161">
        <v>27466.43</v>
      </c>
      <c r="G127" s="160"/>
      <c r="H127" s="160"/>
      <c r="I127" s="160"/>
      <c r="J127" s="159"/>
    </row>
    <row r="128" spans="1:10" ht="25.5">
      <c r="A128" s="163" t="s">
        <v>405</v>
      </c>
      <c r="B128" s="161" t="s">
        <v>406</v>
      </c>
      <c r="C128" s="163" t="s">
        <v>91</v>
      </c>
      <c r="D128" s="163" t="s">
        <v>407</v>
      </c>
      <c r="E128" s="162" t="s">
        <v>404</v>
      </c>
      <c r="F128" s="161">
        <v>27466.43</v>
      </c>
      <c r="G128" s="160"/>
      <c r="H128" s="160"/>
      <c r="I128" s="160"/>
      <c r="J128" s="159"/>
    </row>
    <row r="129" spans="1:10" ht="51">
      <c r="A129" s="163" t="s">
        <v>408</v>
      </c>
      <c r="B129" s="161" t="s">
        <v>409</v>
      </c>
      <c r="C129" s="163" t="s">
        <v>91</v>
      </c>
      <c r="D129" s="163" t="s">
        <v>410</v>
      </c>
      <c r="E129" s="162" t="s">
        <v>400</v>
      </c>
      <c r="F129" s="161">
        <v>12</v>
      </c>
      <c r="G129" s="160"/>
      <c r="H129" s="160"/>
      <c r="I129" s="160"/>
      <c r="J129" s="159"/>
    </row>
    <row r="130" spans="1:10" ht="25.5">
      <c r="A130" s="163" t="s">
        <v>411</v>
      </c>
      <c r="B130" s="161" t="s">
        <v>412</v>
      </c>
      <c r="C130" s="163" t="s">
        <v>413</v>
      </c>
      <c r="D130" s="163" t="s">
        <v>414</v>
      </c>
      <c r="E130" s="162" t="s">
        <v>415</v>
      </c>
      <c r="F130" s="161">
        <v>401.04</v>
      </c>
      <c r="G130" s="160"/>
      <c r="H130" s="160"/>
      <c r="I130" s="160"/>
      <c r="J130" s="159"/>
    </row>
    <row r="131" spans="1:10">
      <c r="A131" s="163" t="s">
        <v>416</v>
      </c>
      <c r="B131" s="161" t="s">
        <v>417</v>
      </c>
      <c r="C131" s="163" t="s">
        <v>413</v>
      </c>
      <c r="D131" s="163" t="s">
        <v>418</v>
      </c>
      <c r="E131" s="162" t="s">
        <v>419</v>
      </c>
      <c r="F131" s="161">
        <v>1</v>
      </c>
      <c r="G131" s="160"/>
      <c r="H131" s="160"/>
      <c r="I131" s="160"/>
      <c r="J131" s="159"/>
    </row>
    <row r="132" spans="1:10">
      <c r="A132" s="163" t="s">
        <v>420</v>
      </c>
      <c r="B132" s="161" t="s">
        <v>421</v>
      </c>
      <c r="C132" s="163" t="s">
        <v>413</v>
      </c>
      <c r="D132" s="163" t="s">
        <v>422</v>
      </c>
      <c r="E132" s="162" t="s">
        <v>419</v>
      </c>
      <c r="F132" s="161">
        <v>1</v>
      </c>
      <c r="G132" s="160"/>
      <c r="H132" s="160"/>
      <c r="I132" s="160"/>
      <c r="J132" s="159"/>
    </row>
    <row r="133" spans="1:10">
      <c r="A133" s="164" t="s">
        <v>423</v>
      </c>
      <c r="B133" s="164"/>
      <c r="C133" s="164"/>
      <c r="D133" s="164" t="s">
        <v>424</v>
      </c>
      <c r="E133" s="164"/>
      <c r="F133" s="165"/>
      <c r="G133" s="164"/>
      <c r="H133" s="164"/>
      <c r="I133" s="153"/>
      <c r="J133" s="154"/>
    </row>
    <row r="134" spans="1:10" ht="25.5">
      <c r="A134" s="163" t="s">
        <v>425</v>
      </c>
      <c r="B134" s="161" t="s">
        <v>426</v>
      </c>
      <c r="C134" s="163" t="s">
        <v>427</v>
      </c>
      <c r="D134" s="163" t="s">
        <v>428</v>
      </c>
      <c r="E134" s="162" t="s">
        <v>419</v>
      </c>
      <c r="F134" s="161">
        <v>1</v>
      </c>
      <c r="G134" s="160"/>
      <c r="H134" s="160"/>
      <c r="I134" s="160"/>
      <c r="J134" s="159"/>
    </row>
    <row r="135" spans="1:10" ht="51">
      <c r="A135" s="163" t="s">
        <v>429</v>
      </c>
      <c r="B135" s="161" t="s">
        <v>430</v>
      </c>
      <c r="C135" s="163" t="s">
        <v>91</v>
      </c>
      <c r="D135" s="163" t="s">
        <v>431</v>
      </c>
      <c r="E135" s="162" t="s">
        <v>258</v>
      </c>
      <c r="F135" s="161">
        <v>1</v>
      </c>
      <c r="G135" s="160"/>
      <c r="H135" s="160"/>
      <c r="I135" s="160"/>
      <c r="J135" s="159"/>
    </row>
    <row r="136" spans="1:10" ht="51">
      <c r="A136" s="163" t="s">
        <v>432</v>
      </c>
      <c r="B136" s="161" t="s">
        <v>433</v>
      </c>
      <c r="C136" s="163" t="s">
        <v>91</v>
      </c>
      <c r="D136" s="163" t="s">
        <v>434</v>
      </c>
      <c r="E136" s="162" t="s">
        <v>258</v>
      </c>
      <c r="F136" s="161">
        <v>1</v>
      </c>
      <c r="G136" s="160"/>
      <c r="H136" s="160"/>
      <c r="I136" s="160"/>
      <c r="J136" s="159"/>
    </row>
    <row r="137" spans="1:10" ht="51">
      <c r="A137" s="163" t="s">
        <v>435</v>
      </c>
      <c r="B137" s="161" t="s">
        <v>436</v>
      </c>
      <c r="C137" s="163" t="s">
        <v>91</v>
      </c>
      <c r="D137" s="163" t="s">
        <v>437</v>
      </c>
      <c r="E137" s="162" t="s">
        <v>258</v>
      </c>
      <c r="F137" s="161">
        <v>3</v>
      </c>
      <c r="G137" s="160"/>
      <c r="H137" s="160"/>
      <c r="I137" s="160"/>
      <c r="J137" s="159"/>
    </row>
    <row r="138" spans="1:10" ht="25.5">
      <c r="A138" s="163" t="s">
        <v>438</v>
      </c>
      <c r="B138" s="161" t="s">
        <v>439</v>
      </c>
      <c r="C138" s="163" t="s">
        <v>440</v>
      </c>
      <c r="D138" s="163" t="s">
        <v>441</v>
      </c>
      <c r="E138" s="162" t="s">
        <v>404</v>
      </c>
      <c r="F138" s="161">
        <v>8</v>
      </c>
      <c r="G138" s="160"/>
      <c r="H138" s="160"/>
      <c r="I138" s="160"/>
      <c r="J138" s="159"/>
    </row>
    <row r="139" spans="1:10">
      <c r="A139" s="163" t="s">
        <v>442</v>
      </c>
      <c r="B139" s="161" t="s">
        <v>443</v>
      </c>
      <c r="C139" s="163" t="s">
        <v>91</v>
      </c>
      <c r="D139" s="163" t="s">
        <v>444</v>
      </c>
      <c r="E139" s="162" t="s">
        <v>404</v>
      </c>
      <c r="F139" s="161">
        <v>882.28</v>
      </c>
      <c r="G139" s="160"/>
      <c r="H139" s="160"/>
      <c r="I139" s="160"/>
      <c r="J139" s="159"/>
    </row>
    <row r="140" spans="1:10">
      <c r="A140" s="163" t="s">
        <v>445</v>
      </c>
      <c r="B140" s="161" t="s">
        <v>446</v>
      </c>
      <c r="C140" s="163" t="s">
        <v>440</v>
      </c>
      <c r="D140" s="163" t="s">
        <v>447</v>
      </c>
      <c r="E140" s="162" t="s">
        <v>404</v>
      </c>
      <c r="F140" s="161">
        <v>6.1</v>
      </c>
      <c r="G140" s="160"/>
      <c r="H140" s="160"/>
      <c r="I140" s="160"/>
      <c r="J140" s="159"/>
    </row>
    <row r="141" spans="1:10" ht="38.25">
      <c r="A141" s="163" t="s">
        <v>448</v>
      </c>
      <c r="B141" s="161" t="s">
        <v>449</v>
      </c>
      <c r="C141" s="163" t="s">
        <v>91</v>
      </c>
      <c r="D141" s="163" t="s">
        <v>450</v>
      </c>
      <c r="E141" s="162" t="s">
        <v>404</v>
      </c>
      <c r="F141" s="161">
        <v>154.02000000000001</v>
      </c>
      <c r="G141" s="160"/>
      <c r="H141" s="160"/>
      <c r="I141" s="160"/>
      <c r="J141" s="159"/>
    </row>
    <row r="142" spans="1:10">
      <c r="A142" s="163" t="s">
        <v>451</v>
      </c>
      <c r="B142" s="161" t="s">
        <v>452</v>
      </c>
      <c r="C142" s="163" t="s">
        <v>440</v>
      </c>
      <c r="D142" s="163" t="s">
        <v>453</v>
      </c>
      <c r="E142" s="162" t="s">
        <v>404</v>
      </c>
      <c r="F142" s="161">
        <v>257.14999999999998</v>
      </c>
      <c r="G142" s="160"/>
      <c r="H142" s="160"/>
      <c r="I142" s="160"/>
      <c r="J142" s="159"/>
    </row>
    <row r="143" spans="1:10">
      <c r="A143" s="163" t="s">
        <v>454</v>
      </c>
      <c r="B143" s="161" t="s">
        <v>455</v>
      </c>
      <c r="C143" s="163" t="s">
        <v>456</v>
      </c>
      <c r="D143" s="163" t="s">
        <v>457</v>
      </c>
      <c r="E143" s="162" t="s">
        <v>404</v>
      </c>
      <c r="F143" s="161">
        <v>468.06</v>
      </c>
      <c r="G143" s="160"/>
      <c r="H143" s="160"/>
      <c r="I143" s="160"/>
      <c r="J143" s="159"/>
    </row>
    <row r="144" spans="1:10" ht="38.25">
      <c r="A144" s="163" t="s">
        <v>458</v>
      </c>
      <c r="B144" s="161" t="s">
        <v>459</v>
      </c>
      <c r="C144" s="163" t="s">
        <v>91</v>
      </c>
      <c r="D144" s="163" t="s">
        <v>460</v>
      </c>
      <c r="E144" s="162" t="s">
        <v>404</v>
      </c>
      <c r="F144" s="161">
        <v>231.77</v>
      </c>
      <c r="G144" s="160"/>
      <c r="H144" s="160"/>
      <c r="I144" s="160"/>
      <c r="J144" s="159"/>
    </row>
    <row r="145" spans="1:10" ht="38.25">
      <c r="A145" s="163" t="s">
        <v>461</v>
      </c>
      <c r="B145" s="161" t="s">
        <v>462</v>
      </c>
      <c r="C145" s="163" t="s">
        <v>91</v>
      </c>
      <c r="D145" s="163" t="s">
        <v>463</v>
      </c>
      <c r="E145" s="162" t="s">
        <v>404</v>
      </c>
      <c r="F145" s="161">
        <v>104.88</v>
      </c>
      <c r="G145" s="160"/>
      <c r="H145" s="160"/>
      <c r="I145" s="160"/>
      <c r="J145" s="159"/>
    </row>
    <row r="146" spans="1:10">
      <c r="A146" s="163" t="s">
        <v>464</v>
      </c>
      <c r="B146" s="161" t="s">
        <v>465</v>
      </c>
      <c r="C146" s="163" t="s">
        <v>440</v>
      </c>
      <c r="D146" s="163" t="s">
        <v>466</v>
      </c>
      <c r="E146" s="162" t="s">
        <v>404</v>
      </c>
      <c r="F146" s="161">
        <v>83</v>
      </c>
      <c r="G146" s="160"/>
      <c r="H146" s="160"/>
      <c r="I146" s="160"/>
      <c r="J146" s="159"/>
    </row>
    <row r="147" spans="1:10">
      <c r="A147" s="163" t="s">
        <v>467</v>
      </c>
      <c r="B147" s="161" t="s">
        <v>468</v>
      </c>
      <c r="C147" s="163" t="s">
        <v>440</v>
      </c>
      <c r="D147" s="163" t="s">
        <v>469</v>
      </c>
      <c r="E147" s="162" t="s">
        <v>404</v>
      </c>
      <c r="F147" s="161">
        <v>135.75</v>
      </c>
      <c r="G147" s="160"/>
      <c r="H147" s="160"/>
      <c r="I147" s="160"/>
      <c r="J147" s="159"/>
    </row>
    <row r="148" spans="1:10">
      <c r="A148" s="163" t="s">
        <v>470</v>
      </c>
      <c r="B148" s="161" t="s">
        <v>471</v>
      </c>
      <c r="C148" s="163" t="s">
        <v>440</v>
      </c>
      <c r="D148" s="163" t="s">
        <v>472</v>
      </c>
      <c r="E148" s="162" t="s">
        <v>404</v>
      </c>
      <c r="F148" s="161">
        <v>215.14</v>
      </c>
      <c r="G148" s="160"/>
      <c r="H148" s="160"/>
      <c r="I148" s="160"/>
      <c r="J148" s="159"/>
    </row>
    <row r="149" spans="1:10">
      <c r="A149" s="163" t="s">
        <v>473</v>
      </c>
      <c r="B149" s="161" t="s">
        <v>474</v>
      </c>
      <c r="C149" s="163" t="s">
        <v>440</v>
      </c>
      <c r="D149" s="163" t="s">
        <v>475</v>
      </c>
      <c r="E149" s="162" t="s">
        <v>404</v>
      </c>
      <c r="F149" s="161">
        <v>111.45</v>
      </c>
      <c r="G149" s="160"/>
      <c r="H149" s="160"/>
      <c r="I149" s="160"/>
      <c r="J149" s="159"/>
    </row>
    <row r="150" spans="1:10">
      <c r="A150" s="163" t="s">
        <v>476</v>
      </c>
      <c r="B150" s="161" t="s">
        <v>477</v>
      </c>
      <c r="C150" s="163" t="s">
        <v>440</v>
      </c>
      <c r="D150" s="163" t="s">
        <v>478</v>
      </c>
      <c r="E150" s="162" t="s">
        <v>404</v>
      </c>
      <c r="F150" s="161">
        <v>111.3</v>
      </c>
      <c r="G150" s="160"/>
      <c r="H150" s="160"/>
      <c r="I150" s="160"/>
      <c r="J150" s="159"/>
    </row>
    <row r="151" spans="1:10">
      <c r="A151" s="163" t="s">
        <v>479</v>
      </c>
      <c r="B151" s="161" t="s">
        <v>480</v>
      </c>
      <c r="C151" s="163" t="s">
        <v>440</v>
      </c>
      <c r="D151" s="163" t="s">
        <v>481</v>
      </c>
      <c r="E151" s="162" t="s">
        <v>404</v>
      </c>
      <c r="F151" s="161">
        <v>84.79</v>
      </c>
      <c r="G151" s="160"/>
      <c r="H151" s="160"/>
      <c r="I151" s="160"/>
      <c r="J151" s="159"/>
    </row>
    <row r="152" spans="1:10">
      <c r="A152" s="163" t="s">
        <v>482</v>
      </c>
      <c r="B152" s="161" t="s">
        <v>483</v>
      </c>
      <c r="C152" s="163" t="s">
        <v>440</v>
      </c>
      <c r="D152" s="163" t="s">
        <v>484</v>
      </c>
      <c r="E152" s="162" t="s">
        <v>404</v>
      </c>
      <c r="F152" s="161">
        <v>7.69</v>
      </c>
      <c r="G152" s="160"/>
      <c r="H152" s="160"/>
      <c r="I152" s="160"/>
      <c r="J152" s="159"/>
    </row>
    <row r="153" spans="1:10">
      <c r="A153" s="163" t="s">
        <v>485</v>
      </c>
      <c r="B153" s="161" t="s">
        <v>486</v>
      </c>
      <c r="C153" s="163" t="s">
        <v>440</v>
      </c>
      <c r="D153" s="163" t="s">
        <v>487</v>
      </c>
      <c r="E153" s="162" t="s">
        <v>404</v>
      </c>
      <c r="F153" s="161">
        <v>59.9</v>
      </c>
      <c r="G153" s="160"/>
      <c r="H153" s="160"/>
      <c r="I153" s="160"/>
      <c r="J153" s="159"/>
    </row>
    <row r="154" spans="1:10">
      <c r="A154" s="163" t="s">
        <v>488</v>
      </c>
      <c r="B154" s="161" t="s">
        <v>489</v>
      </c>
      <c r="C154" s="163" t="s">
        <v>440</v>
      </c>
      <c r="D154" s="163" t="s">
        <v>490</v>
      </c>
      <c r="E154" s="162" t="s">
        <v>404</v>
      </c>
      <c r="F154" s="161">
        <v>22.34</v>
      </c>
      <c r="G154" s="160"/>
      <c r="H154" s="160"/>
      <c r="I154" s="160"/>
      <c r="J154" s="159"/>
    </row>
    <row r="155" spans="1:10" ht="76.5">
      <c r="A155" s="163" t="s">
        <v>491</v>
      </c>
      <c r="B155" s="161" t="s">
        <v>492</v>
      </c>
      <c r="C155" s="163" t="s">
        <v>163</v>
      </c>
      <c r="D155" s="163" t="s">
        <v>493</v>
      </c>
      <c r="E155" s="162" t="s">
        <v>404</v>
      </c>
      <c r="F155" s="161">
        <v>451.01</v>
      </c>
      <c r="G155" s="160"/>
      <c r="H155" s="160"/>
      <c r="I155" s="160"/>
      <c r="J155" s="159"/>
    </row>
    <row r="156" spans="1:10" ht="51">
      <c r="A156" s="163" t="s">
        <v>494</v>
      </c>
      <c r="B156" s="161" t="s">
        <v>495</v>
      </c>
      <c r="C156" s="163" t="s">
        <v>496</v>
      </c>
      <c r="D156" s="163" t="s">
        <v>497</v>
      </c>
      <c r="E156" s="162" t="s">
        <v>258</v>
      </c>
      <c r="F156" s="161">
        <v>7</v>
      </c>
      <c r="G156" s="160"/>
      <c r="H156" s="160"/>
      <c r="I156" s="160"/>
      <c r="J156" s="159"/>
    </row>
    <row r="157" spans="1:10" ht="51">
      <c r="A157" s="163" t="s">
        <v>498</v>
      </c>
      <c r="B157" s="161" t="s">
        <v>499</v>
      </c>
      <c r="C157" s="163" t="s">
        <v>496</v>
      </c>
      <c r="D157" s="163" t="s">
        <v>500</v>
      </c>
      <c r="E157" s="162" t="s">
        <v>501</v>
      </c>
      <c r="F157" s="161">
        <v>36</v>
      </c>
      <c r="G157" s="160"/>
      <c r="H157" s="160"/>
      <c r="I157" s="160"/>
      <c r="J157" s="159"/>
    </row>
    <row r="158" spans="1:10" ht="38.25">
      <c r="A158" s="170" t="s">
        <v>502</v>
      </c>
      <c r="B158" s="168" t="s">
        <v>503</v>
      </c>
      <c r="C158" s="170" t="s">
        <v>440</v>
      </c>
      <c r="D158" s="170" t="s">
        <v>504</v>
      </c>
      <c r="E158" s="169" t="s">
        <v>93</v>
      </c>
      <c r="F158" s="168">
        <v>42</v>
      </c>
      <c r="G158" s="167"/>
      <c r="H158" s="167"/>
      <c r="I158" s="167"/>
      <c r="J158" s="166"/>
    </row>
    <row r="159" spans="1:10">
      <c r="A159" s="164" t="s">
        <v>505</v>
      </c>
      <c r="B159" s="164"/>
      <c r="C159" s="164"/>
      <c r="D159" s="164" t="s">
        <v>37</v>
      </c>
      <c r="E159" s="164"/>
      <c r="F159" s="165"/>
      <c r="G159" s="164"/>
      <c r="H159" s="164"/>
      <c r="I159" s="153"/>
      <c r="J159" s="154"/>
    </row>
    <row r="160" spans="1:10">
      <c r="A160" s="164" t="s">
        <v>506</v>
      </c>
      <c r="B160" s="164"/>
      <c r="C160" s="164"/>
      <c r="D160" s="164" t="s">
        <v>507</v>
      </c>
      <c r="E160" s="164"/>
      <c r="F160" s="165"/>
      <c r="G160" s="164"/>
      <c r="H160" s="164"/>
      <c r="I160" s="153"/>
      <c r="J160" s="154"/>
    </row>
    <row r="161" spans="1:10" ht="38.25">
      <c r="A161" s="163" t="s">
        <v>508</v>
      </c>
      <c r="B161" s="161" t="s">
        <v>509</v>
      </c>
      <c r="C161" s="163" t="s">
        <v>413</v>
      </c>
      <c r="D161" s="163" t="s">
        <v>510</v>
      </c>
      <c r="E161" s="162" t="s">
        <v>511</v>
      </c>
      <c r="F161" s="161">
        <v>31466.965783399999</v>
      </c>
      <c r="G161" s="160"/>
      <c r="H161" s="160"/>
      <c r="I161" s="160"/>
      <c r="J161" s="159"/>
    </row>
    <row r="162" spans="1:10" ht="25.5">
      <c r="A162" s="163" t="s">
        <v>512</v>
      </c>
      <c r="B162" s="161" t="s">
        <v>513</v>
      </c>
      <c r="C162" s="163" t="s">
        <v>413</v>
      </c>
      <c r="D162" s="163" t="s">
        <v>514</v>
      </c>
      <c r="E162" s="162" t="s">
        <v>515</v>
      </c>
      <c r="F162" s="161">
        <v>99120.942217799995</v>
      </c>
      <c r="G162" s="160"/>
      <c r="H162" s="160"/>
      <c r="I162" s="160"/>
      <c r="J162" s="159"/>
    </row>
    <row r="163" spans="1:10" ht="25.5">
      <c r="A163" s="163" t="s">
        <v>516</v>
      </c>
      <c r="B163" s="161" t="s">
        <v>517</v>
      </c>
      <c r="C163" s="163" t="s">
        <v>91</v>
      </c>
      <c r="D163" s="163" t="s">
        <v>518</v>
      </c>
      <c r="E163" s="162" t="s">
        <v>519</v>
      </c>
      <c r="F163" s="161">
        <v>9970.52</v>
      </c>
      <c r="G163" s="160"/>
      <c r="H163" s="160"/>
      <c r="I163" s="160"/>
      <c r="J163" s="159"/>
    </row>
    <row r="164" spans="1:10">
      <c r="A164" s="164" t="s">
        <v>520</v>
      </c>
      <c r="B164" s="164"/>
      <c r="C164" s="164"/>
      <c r="D164" s="164" t="s">
        <v>521</v>
      </c>
      <c r="E164" s="164"/>
      <c r="F164" s="165"/>
      <c r="G164" s="164"/>
      <c r="H164" s="164"/>
      <c r="I164" s="153"/>
      <c r="J164" s="154"/>
    </row>
    <row r="165" spans="1:10" ht="38.25">
      <c r="A165" s="163" t="s">
        <v>522</v>
      </c>
      <c r="B165" s="161" t="s">
        <v>509</v>
      </c>
      <c r="C165" s="163" t="s">
        <v>413</v>
      </c>
      <c r="D165" s="163" t="s">
        <v>510</v>
      </c>
      <c r="E165" s="162" t="s">
        <v>511</v>
      </c>
      <c r="F165" s="161">
        <v>3431.9980737999999</v>
      </c>
      <c r="G165" s="160"/>
      <c r="H165" s="160"/>
      <c r="I165" s="160"/>
      <c r="J165" s="159"/>
    </row>
    <row r="166" spans="1:10" ht="25.5">
      <c r="A166" s="163" t="s">
        <v>523</v>
      </c>
      <c r="B166" s="161" t="s">
        <v>513</v>
      </c>
      <c r="C166" s="163" t="s">
        <v>413</v>
      </c>
      <c r="D166" s="163" t="s">
        <v>514</v>
      </c>
      <c r="E166" s="162" t="s">
        <v>515</v>
      </c>
      <c r="F166" s="161">
        <v>10810.793932500001</v>
      </c>
      <c r="G166" s="160"/>
      <c r="H166" s="160"/>
      <c r="I166" s="160"/>
      <c r="J166" s="159"/>
    </row>
    <row r="167" spans="1:10">
      <c r="A167" s="163" t="s">
        <v>524</v>
      </c>
      <c r="B167" s="161" t="s">
        <v>525</v>
      </c>
      <c r="C167" s="163" t="s">
        <v>413</v>
      </c>
      <c r="D167" s="163" t="s">
        <v>526</v>
      </c>
      <c r="E167" s="162" t="s">
        <v>519</v>
      </c>
      <c r="F167" s="161">
        <v>2289.3719999999998</v>
      </c>
      <c r="G167" s="160"/>
      <c r="H167" s="160"/>
      <c r="I167" s="160"/>
      <c r="J167" s="159"/>
    </row>
    <row r="168" spans="1:10" ht="38.25">
      <c r="A168" s="163" t="s">
        <v>527</v>
      </c>
      <c r="B168" s="161" t="s">
        <v>528</v>
      </c>
      <c r="C168" s="163" t="s">
        <v>413</v>
      </c>
      <c r="D168" s="163" t="s">
        <v>529</v>
      </c>
      <c r="E168" s="162" t="s">
        <v>511</v>
      </c>
      <c r="F168" s="161">
        <v>3434.0746346999999</v>
      </c>
      <c r="G168" s="160"/>
      <c r="H168" s="160"/>
      <c r="I168" s="160"/>
      <c r="J168" s="159"/>
    </row>
    <row r="169" spans="1:10" ht="25.5">
      <c r="A169" s="163" t="s">
        <v>530</v>
      </c>
      <c r="B169" s="161" t="s">
        <v>531</v>
      </c>
      <c r="C169" s="163" t="s">
        <v>413</v>
      </c>
      <c r="D169" s="163" t="s">
        <v>532</v>
      </c>
      <c r="E169" s="162" t="s">
        <v>515</v>
      </c>
      <c r="F169" s="161">
        <v>3434.0746346999999</v>
      </c>
      <c r="G169" s="160"/>
      <c r="H169" s="160"/>
      <c r="I169" s="160"/>
      <c r="J169" s="159"/>
    </row>
    <row r="170" spans="1:10" ht="25.5">
      <c r="A170" s="163" t="s">
        <v>533</v>
      </c>
      <c r="B170" s="161" t="s">
        <v>517</v>
      </c>
      <c r="C170" s="163" t="s">
        <v>91</v>
      </c>
      <c r="D170" s="163" t="s">
        <v>518</v>
      </c>
      <c r="E170" s="162" t="s">
        <v>519</v>
      </c>
      <c r="F170" s="161">
        <v>2289.3719999999998</v>
      </c>
      <c r="G170" s="160"/>
      <c r="H170" s="160"/>
      <c r="I170" s="160"/>
      <c r="J170" s="159"/>
    </row>
    <row r="171" spans="1:10">
      <c r="A171" s="164" t="s">
        <v>534</v>
      </c>
      <c r="B171" s="164"/>
      <c r="C171" s="164"/>
      <c r="D171" s="164" t="s">
        <v>535</v>
      </c>
      <c r="E171" s="164"/>
      <c r="F171" s="165"/>
      <c r="G171" s="164"/>
      <c r="H171" s="164"/>
      <c r="I171" s="153"/>
      <c r="J171" s="154"/>
    </row>
    <row r="172" spans="1:10" ht="25.5">
      <c r="A172" s="163" t="s">
        <v>536</v>
      </c>
      <c r="B172" s="161" t="s">
        <v>537</v>
      </c>
      <c r="C172" s="163" t="s">
        <v>427</v>
      </c>
      <c r="D172" s="163" t="s">
        <v>538</v>
      </c>
      <c r="E172" s="162" t="s">
        <v>519</v>
      </c>
      <c r="F172" s="161">
        <v>4657.92</v>
      </c>
      <c r="G172" s="160"/>
      <c r="H172" s="160"/>
      <c r="I172" s="160"/>
      <c r="J172" s="159"/>
    </row>
    <row r="173" spans="1:10">
      <c r="A173" s="164" t="s">
        <v>539</v>
      </c>
      <c r="B173" s="164"/>
      <c r="C173" s="164"/>
      <c r="D173" s="164" t="s">
        <v>540</v>
      </c>
      <c r="E173" s="164"/>
      <c r="F173" s="165"/>
      <c r="G173" s="164"/>
      <c r="H173" s="164"/>
      <c r="I173" s="153"/>
      <c r="J173" s="154"/>
    </row>
    <row r="174" spans="1:10">
      <c r="A174" s="163" t="s">
        <v>541</v>
      </c>
      <c r="B174" s="161" t="s">
        <v>542</v>
      </c>
      <c r="C174" s="163" t="s">
        <v>413</v>
      </c>
      <c r="D174" s="163" t="s">
        <v>543</v>
      </c>
      <c r="E174" s="162" t="s">
        <v>544</v>
      </c>
      <c r="F174" s="161">
        <v>263.89999999999998</v>
      </c>
      <c r="G174" s="160"/>
      <c r="H174" s="160"/>
      <c r="I174" s="160"/>
      <c r="J174" s="159"/>
    </row>
    <row r="175" spans="1:10">
      <c r="A175" s="164" t="s">
        <v>545</v>
      </c>
      <c r="B175" s="164"/>
      <c r="C175" s="164"/>
      <c r="D175" s="164" t="s">
        <v>38</v>
      </c>
      <c r="E175" s="164"/>
      <c r="F175" s="165"/>
      <c r="G175" s="164"/>
      <c r="H175" s="164"/>
      <c r="I175" s="153"/>
      <c r="J175" s="154"/>
    </row>
    <row r="176" spans="1:10">
      <c r="A176" s="164" t="s">
        <v>546</v>
      </c>
      <c r="B176" s="164"/>
      <c r="C176" s="164"/>
      <c r="D176" s="164" t="s">
        <v>547</v>
      </c>
      <c r="E176" s="164"/>
      <c r="F176" s="165"/>
      <c r="G176" s="164"/>
      <c r="H176" s="164"/>
      <c r="I176" s="153"/>
      <c r="J176" s="154"/>
    </row>
    <row r="177" spans="1:10" ht="25.5">
      <c r="A177" s="163" t="s">
        <v>548</v>
      </c>
      <c r="B177" s="161" t="s">
        <v>549</v>
      </c>
      <c r="C177" s="163" t="s">
        <v>413</v>
      </c>
      <c r="D177" s="163" t="s">
        <v>550</v>
      </c>
      <c r="E177" s="162" t="s">
        <v>404</v>
      </c>
      <c r="F177" s="161">
        <v>4114.5420000000004</v>
      </c>
      <c r="G177" s="160"/>
      <c r="H177" s="160"/>
      <c r="I177" s="160"/>
      <c r="J177" s="159"/>
    </row>
    <row r="178" spans="1:10" ht="51">
      <c r="A178" s="163" t="s">
        <v>551</v>
      </c>
      <c r="B178" s="161" t="s">
        <v>552</v>
      </c>
      <c r="C178" s="163" t="s">
        <v>91</v>
      </c>
      <c r="D178" s="163" t="s">
        <v>553</v>
      </c>
      <c r="E178" s="162" t="s">
        <v>519</v>
      </c>
      <c r="F178" s="161">
        <v>617.18129999999996</v>
      </c>
      <c r="G178" s="160"/>
      <c r="H178" s="160"/>
      <c r="I178" s="160"/>
      <c r="J178" s="159"/>
    </row>
    <row r="179" spans="1:10" ht="25.5">
      <c r="A179" s="163" t="s">
        <v>554</v>
      </c>
      <c r="B179" s="161" t="s">
        <v>531</v>
      </c>
      <c r="C179" s="163" t="s">
        <v>413</v>
      </c>
      <c r="D179" s="163" t="s">
        <v>532</v>
      </c>
      <c r="E179" s="162" t="s">
        <v>515</v>
      </c>
      <c r="F179" s="161">
        <v>987.49008000000003</v>
      </c>
      <c r="G179" s="160"/>
      <c r="H179" s="160"/>
      <c r="I179" s="160"/>
      <c r="J179" s="159"/>
    </row>
    <row r="180" spans="1:10">
      <c r="A180" s="163" t="s">
        <v>555</v>
      </c>
      <c r="B180" s="161" t="s">
        <v>556</v>
      </c>
      <c r="C180" s="163" t="s">
        <v>413</v>
      </c>
      <c r="D180" s="163" t="s">
        <v>557</v>
      </c>
      <c r="E180" s="162" t="s">
        <v>519</v>
      </c>
      <c r="F180" s="161">
        <v>617.18129999999996</v>
      </c>
      <c r="G180" s="160"/>
      <c r="H180" s="160"/>
      <c r="I180" s="160"/>
      <c r="J180" s="159"/>
    </row>
    <row r="181" spans="1:10">
      <c r="A181" s="164" t="s">
        <v>558</v>
      </c>
      <c r="B181" s="164"/>
      <c r="C181" s="164"/>
      <c r="D181" s="164" t="s">
        <v>559</v>
      </c>
      <c r="E181" s="164"/>
      <c r="F181" s="165"/>
      <c r="G181" s="164"/>
      <c r="H181" s="164"/>
      <c r="I181" s="153"/>
      <c r="J181" s="154"/>
    </row>
    <row r="182" spans="1:10">
      <c r="A182" s="164" t="s">
        <v>560</v>
      </c>
      <c r="B182" s="164"/>
      <c r="C182" s="164"/>
      <c r="D182" s="164" t="s">
        <v>561</v>
      </c>
      <c r="E182" s="164"/>
      <c r="F182" s="165"/>
      <c r="G182" s="164"/>
      <c r="H182" s="164"/>
      <c r="I182" s="153"/>
      <c r="J182" s="154"/>
    </row>
    <row r="183" spans="1:10" ht="38.25">
      <c r="A183" s="163" t="s">
        <v>562</v>
      </c>
      <c r="B183" s="161" t="s">
        <v>563</v>
      </c>
      <c r="C183" s="163" t="s">
        <v>413</v>
      </c>
      <c r="D183" s="163" t="s">
        <v>564</v>
      </c>
      <c r="E183" s="162" t="s">
        <v>519</v>
      </c>
      <c r="F183" s="161">
        <v>3811.29</v>
      </c>
      <c r="G183" s="160"/>
      <c r="H183" s="160"/>
      <c r="I183" s="160"/>
      <c r="J183" s="159"/>
    </row>
    <row r="184" spans="1:10" ht="38.25">
      <c r="A184" s="163" t="s">
        <v>565</v>
      </c>
      <c r="B184" s="161" t="s">
        <v>566</v>
      </c>
      <c r="C184" s="163" t="s">
        <v>413</v>
      </c>
      <c r="D184" s="163" t="s">
        <v>567</v>
      </c>
      <c r="E184" s="162" t="s">
        <v>519</v>
      </c>
      <c r="F184" s="161">
        <v>627.505</v>
      </c>
      <c r="G184" s="160"/>
      <c r="H184" s="160"/>
      <c r="I184" s="160"/>
      <c r="J184" s="159"/>
    </row>
    <row r="185" spans="1:10">
      <c r="A185" s="164" t="s">
        <v>568</v>
      </c>
      <c r="B185" s="164"/>
      <c r="C185" s="164"/>
      <c r="D185" s="164" t="s">
        <v>569</v>
      </c>
      <c r="E185" s="164"/>
      <c r="F185" s="165"/>
      <c r="G185" s="164"/>
      <c r="H185" s="164"/>
      <c r="I185" s="153"/>
      <c r="J185" s="154"/>
    </row>
    <row r="186" spans="1:10" ht="25.5">
      <c r="A186" s="163" t="s">
        <v>570</v>
      </c>
      <c r="B186" s="161" t="s">
        <v>571</v>
      </c>
      <c r="C186" s="163" t="s">
        <v>413</v>
      </c>
      <c r="D186" s="163" t="s">
        <v>572</v>
      </c>
      <c r="E186" s="162" t="s">
        <v>519</v>
      </c>
      <c r="F186" s="161">
        <v>485.99299999999999</v>
      </c>
      <c r="G186" s="160"/>
      <c r="H186" s="160"/>
      <c r="I186" s="160"/>
      <c r="J186" s="159"/>
    </row>
    <row r="187" spans="1:10" ht="25.5">
      <c r="A187" s="163" t="s">
        <v>573</v>
      </c>
      <c r="B187" s="161" t="s">
        <v>531</v>
      </c>
      <c r="C187" s="163" t="s">
        <v>413</v>
      </c>
      <c r="D187" s="163" t="s">
        <v>532</v>
      </c>
      <c r="E187" s="162" t="s">
        <v>515</v>
      </c>
      <c r="F187" s="161">
        <v>911.23766430000001</v>
      </c>
      <c r="G187" s="160"/>
      <c r="H187" s="160"/>
      <c r="I187" s="160"/>
      <c r="J187" s="159"/>
    </row>
    <row r="188" spans="1:10">
      <c r="A188" s="163" t="s">
        <v>574</v>
      </c>
      <c r="B188" s="161" t="s">
        <v>575</v>
      </c>
      <c r="C188" s="163" t="s">
        <v>413</v>
      </c>
      <c r="D188" s="163" t="s">
        <v>576</v>
      </c>
      <c r="E188" s="162" t="s">
        <v>519</v>
      </c>
      <c r="F188" s="161">
        <v>4924.7879999999996</v>
      </c>
      <c r="G188" s="160"/>
      <c r="H188" s="160"/>
      <c r="I188" s="160"/>
      <c r="J188" s="159"/>
    </row>
    <row r="189" spans="1:10">
      <c r="A189" s="164" t="s">
        <v>577</v>
      </c>
      <c r="B189" s="164"/>
      <c r="C189" s="164"/>
      <c r="D189" s="164" t="s">
        <v>578</v>
      </c>
      <c r="E189" s="164"/>
      <c r="F189" s="165"/>
      <c r="G189" s="164"/>
      <c r="H189" s="164"/>
      <c r="I189" s="153"/>
      <c r="J189" s="154"/>
    </row>
    <row r="190" spans="1:10">
      <c r="A190" s="164" t="s">
        <v>579</v>
      </c>
      <c r="B190" s="164"/>
      <c r="C190" s="164"/>
      <c r="D190" s="164" t="s">
        <v>580</v>
      </c>
      <c r="E190" s="164"/>
      <c r="F190" s="165"/>
      <c r="G190" s="164"/>
      <c r="H190" s="164"/>
      <c r="I190" s="153"/>
      <c r="J190" s="154"/>
    </row>
    <row r="191" spans="1:10" ht="25.5">
      <c r="A191" s="163" t="s">
        <v>581</v>
      </c>
      <c r="B191" s="161" t="s">
        <v>582</v>
      </c>
      <c r="C191" s="163" t="s">
        <v>413</v>
      </c>
      <c r="D191" s="163" t="s">
        <v>583</v>
      </c>
      <c r="E191" s="162" t="s">
        <v>519</v>
      </c>
      <c r="F191" s="161">
        <v>66.14</v>
      </c>
      <c r="G191" s="160"/>
      <c r="H191" s="160"/>
      <c r="I191" s="160"/>
      <c r="J191" s="159"/>
    </row>
    <row r="192" spans="1:10" ht="25.5">
      <c r="A192" s="163" t="s">
        <v>584</v>
      </c>
      <c r="B192" s="161" t="s">
        <v>585</v>
      </c>
      <c r="C192" s="163" t="s">
        <v>413</v>
      </c>
      <c r="D192" s="163" t="s">
        <v>586</v>
      </c>
      <c r="E192" s="162" t="s">
        <v>519</v>
      </c>
      <c r="F192" s="161">
        <v>5.25</v>
      </c>
      <c r="G192" s="160"/>
      <c r="H192" s="160"/>
      <c r="I192" s="160"/>
      <c r="J192" s="159"/>
    </row>
    <row r="193" spans="1:10" ht="38.25">
      <c r="A193" s="163" t="s">
        <v>587</v>
      </c>
      <c r="B193" s="161" t="s">
        <v>509</v>
      </c>
      <c r="C193" s="163" t="s">
        <v>413</v>
      </c>
      <c r="D193" s="163" t="s">
        <v>510</v>
      </c>
      <c r="E193" s="162" t="s">
        <v>511</v>
      </c>
      <c r="F193" s="161">
        <v>42.187813800000001</v>
      </c>
      <c r="G193" s="160"/>
      <c r="H193" s="160"/>
      <c r="I193" s="160"/>
      <c r="J193" s="159"/>
    </row>
    <row r="194" spans="1:10" ht="25.5">
      <c r="A194" s="163" t="s">
        <v>588</v>
      </c>
      <c r="B194" s="161" t="s">
        <v>513</v>
      </c>
      <c r="C194" s="163" t="s">
        <v>413</v>
      </c>
      <c r="D194" s="163" t="s">
        <v>514</v>
      </c>
      <c r="E194" s="162" t="s">
        <v>515</v>
      </c>
      <c r="F194" s="161">
        <v>558.14477629999999</v>
      </c>
      <c r="G194" s="160"/>
      <c r="H194" s="160"/>
      <c r="I194" s="160"/>
      <c r="J194" s="159"/>
    </row>
    <row r="195" spans="1:10" ht="38.25">
      <c r="A195" s="163" t="s">
        <v>589</v>
      </c>
      <c r="B195" s="161" t="s">
        <v>528</v>
      </c>
      <c r="C195" s="163" t="s">
        <v>413</v>
      </c>
      <c r="D195" s="163" t="s">
        <v>529</v>
      </c>
      <c r="E195" s="162" t="s">
        <v>511</v>
      </c>
      <c r="F195" s="161">
        <v>133.12464979999999</v>
      </c>
      <c r="G195" s="160"/>
      <c r="H195" s="160"/>
      <c r="I195" s="160"/>
      <c r="J195" s="159"/>
    </row>
    <row r="196" spans="1:10" ht="25.5">
      <c r="A196" s="163" t="s">
        <v>590</v>
      </c>
      <c r="B196" s="161" t="s">
        <v>531</v>
      </c>
      <c r="C196" s="163" t="s">
        <v>413</v>
      </c>
      <c r="D196" s="163" t="s">
        <v>532</v>
      </c>
      <c r="E196" s="162" t="s">
        <v>515</v>
      </c>
      <c r="F196" s="161">
        <v>782.67176259999997</v>
      </c>
      <c r="G196" s="160"/>
      <c r="H196" s="160"/>
      <c r="I196" s="160"/>
      <c r="J196" s="159"/>
    </row>
    <row r="197" spans="1:10">
      <c r="A197" s="163" t="s">
        <v>591</v>
      </c>
      <c r="B197" s="161" t="s">
        <v>592</v>
      </c>
      <c r="C197" s="163" t="s">
        <v>413</v>
      </c>
      <c r="D197" s="163" t="s">
        <v>593</v>
      </c>
      <c r="E197" s="162" t="s">
        <v>515</v>
      </c>
      <c r="F197" s="161">
        <v>158.73599999999999</v>
      </c>
      <c r="G197" s="160"/>
      <c r="H197" s="160"/>
      <c r="I197" s="160"/>
      <c r="J197" s="159"/>
    </row>
    <row r="198" spans="1:10" ht="38.25">
      <c r="A198" s="163" t="s">
        <v>594</v>
      </c>
      <c r="B198" s="161" t="s">
        <v>595</v>
      </c>
      <c r="C198" s="163" t="s">
        <v>413</v>
      </c>
      <c r="D198" s="163" t="s">
        <v>596</v>
      </c>
      <c r="E198" s="162" t="s">
        <v>519</v>
      </c>
      <c r="F198" s="161">
        <v>66.14</v>
      </c>
      <c r="G198" s="160"/>
      <c r="H198" s="160"/>
      <c r="I198" s="160"/>
      <c r="J198" s="159"/>
    </row>
    <row r="199" spans="1:10">
      <c r="A199" s="163" t="s">
        <v>597</v>
      </c>
      <c r="B199" s="161" t="s">
        <v>598</v>
      </c>
      <c r="C199" s="163" t="s">
        <v>413</v>
      </c>
      <c r="D199" s="163" t="s">
        <v>599</v>
      </c>
      <c r="E199" s="162" t="s">
        <v>519</v>
      </c>
      <c r="F199" s="161">
        <v>66.14</v>
      </c>
      <c r="G199" s="160"/>
      <c r="H199" s="160"/>
      <c r="I199" s="160"/>
      <c r="J199" s="159"/>
    </row>
    <row r="200" spans="1:10">
      <c r="A200" s="163" t="s">
        <v>600</v>
      </c>
      <c r="B200" s="161" t="s">
        <v>601</v>
      </c>
      <c r="C200" s="163" t="s">
        <v>413</v>
      </c>
      <c r="D200" s="163" t="s">
        <v>602</v>
      </c>
      <c r="E200" s="162" t="s">
        <v>603</v>
      </c>
      <c r="F200" s="161">
        <v>7936.8</v>
      </c>
      <c r="G200" s="160"/>
      <c r="H200" s="160"/>
      <c r="I200" s="160"/>
      <c r="J200" s="159"/>
    </row>
    <row r="201" spans="1:10" ht="25.5">
      <c r="A201" s="163" t="s">
        <v>604</v>
      </c>
      <c r="B201" s="161" t="s">
        <v>605</v>
      </c>
      <c r="C201" s="163" t="s">
        <v>413</v>
      </c>
      <c r="D201" s="163" t="s">
        <v>606</v>
      </c>
      <c r="E201" s="162" t="s">
        <v>404</v>
      </c>
      <c r="F201" s="161">
        <v>69.042000000000002</v>
      </c>
      <c r="G201" s="160"/>
      <c r="H201" s="160"/>
      <c r="I201" s="160"/>
      <c r="J201" s="159"/>
    </row>
    <row r="202" spans="1:10">
      <c r="A202" s="164" t="s">
        <v>607</v>
      </c>
      <c r="B202" s="164"/>
      <c r="C202" s="164"/>
      <c r="D202" s="164" t="s">
        <v>608</v>
      </c>
      <c r="E202" s="164"/>
      <c r="F202" s="165"/>
      <c r="G202" s="164"/>
      <c r="H202" s="164"/>
      <c r="I202" s="153"/>
      <c r="J202" s="154"/>
    </row>
    <row r="203" spans="1:10" ht="25.5">
      <c r="A203" s="163" t="s">
        <v>609</v>
      </c>
      <c r="B203" s="161" t="s">
        <v>582</v>
      </c>
      <c r="C203" s="163" t="s">
        <v>413</v>
      </c>
      <c r="D203" s="163" t="s">
        <v>583</v>
      </c>
      <c r="E203" s="162" t="s">
        <v>519</v>
      </c>
      <c r="F203" s="161">
        <v>239.95</v>
      </c>
      <c r="G203" s="160"/>
      <c r="H203" s="160"/>
      <c r="I203" s="160"/>
      <c r="J203" s="159"/>
    </row>
    <row r="204" spans="1:10" ht="25.5">
      <c r="A204" s="163" t="s">
        <v>610</v>
      </c>
      <c r="B204" s="161" t="s">
        <v>585</v>
      </c>
      <c r="C204" s="163" t="s">
        <v>413</v>
      </c>
      <c r="D204" s="163" t="s">
        <v>586</v>
      </c>
      <c r="E204" s="162" t="s">
        <v>519</v>
      </c>
      <c r="F204" s="161">
        <v>7.7</v>
      </c>
      <c r="G204" s="160"/>
      <c r="H204" s="160"/>
      <c r="I204" s="160"/>
      <c r="J204" s="159"/>
    </row>
    <row r="205" spans="1:10" ht="38.25">
      <c r="A205" s="163" t="s">
        <v>611</v>
      </c>
      <c r="B205" s="161" t="s">
        <v>509</v>
      </c>
      <c r="C205" s="163" t="s">
        <v>413</v>
      </c>
      <c r="D205" s="163" t="s">
        <v>510</v>
      </c>
      <c r="E205" s="162" t="s">
        <v>511</v>
      </c>
      <c r="F205" s="161">
        <v>145.92667069999999</v>
      </c>
      <c r="G205" s="160"/>
      <c r="H205" s="160"/>
      <c r="I205" s="160"/>
      <c r="J205" s="159"/>
    </row>
    <row r="206" spans="1:10" ht="25.5">
      <c r="A206" s="163" t="s">
        <v>612</v>
      </c>
      <c r="B206" s="161" t="s">
        <v>513</v>
      </c>
      <c r="C206" s="163" t="s">
        <v>413</v>
      </c>
      <c r="D206" s="163" t="s">
        <v>514</v>
      </c>
      <c r="E206" s="162" t="s">
        <v>515</v>
      </c>
      <c r="F206" s="161">
        <v>1930.6098532999999</v>
      </c>
      <c r="G206" s="160"/>
      <c r="H206" s="160"/>
      <c r="I206" s="160"/>
      <c r="J206" s="159"/>
    </row>
    <row r="207" spans="1:10" ht="38.25">
      <c r="A207" s="163" t="s">
        <v>613</v>
      </c>
      <c r="B207" s="161" t="s">
        <v>528</v>
      </c>
      <c r="C207" s="163" t="s">
        <v>413</v>
      </c>
      <c r="D207" s="163" t="s">
        <v>529</v>
      </c>
      <c r="E207" s="162" t="s">
        <v>511</v>
      </c>
      <c r="F207" s="161">
        <v>460.25031560000002</v>
      </c>
      <c r="G207" s="160"/>
      <c r="H207" s="160"/>
      <c r="I207" s="160"/>
      <c r="J207" s="159"/>
    </row>
    <row r="208" spans="1:10" ht="25.5">
      <c r="A208" s="163" t="s">
        <v>614</v>
      </c>
      <c r="B208" s="161" t="s">
        <v>531</v>
      </c>
      <c r="C208" s="163" t="s">
        <v>413</v>
      </c>
      <c r="D208" s="163" t="s">
        <v>532</v>
      </c>
      <c r="E208" s="162" t="s">
        <v>515</v>
      </c>
      <c r="F208" s="161">
        <v>2704.3215574999999</v>
      </c>
      <c r="G208" s="160"/>
      <c r="H208" s="160"/>
      <c r="I208" s="160"/>
      <c r="J208" s="159"/>
    </row>
    <row r="209" spans="1:10">
      <c r="A209" s="163" t="s">
        <v>615</v>
      </c>
      <c r="B209" s="161" t="s">
        <v>592</v>
      </c>
      <c r="C209" s="163" t="s">
        <v>413</v>
      </c>
      <c r="D209" s="163" t="s">
        <v>593</v>
      </c>
      <c r="E209" s="162" t="s">
        <v>515</v>
      </c>
      <c r="F209" s="161">
        <v>575.88</v>
      </c>
      <c r="G209" s="160"/>
      <c r="H209" s="160"/>
      <c r="I209" s="160"/>
      <c r="J209" s="159"/>
    </row>
    <row r="210" spans="1:10" ht="38.25">
      <c r="A210" s="163" t="s">
        <v>616</v>
      </c>
      <c r="B210" s="161" t="s">
        <v>595</v>
      </c>
      <c r="C210" s="163" t="s">
        <v>413</v>
      </c>
      <c r="D210" s="163" t="s">
        <v>596</v>
      </c>
      <c r="E210" s="162" t="s">
        <v>519</v>
      </c>
      <c r="F210" s="161">
        <v>239.95</v>
      </c>
      <c r="G210" s="160"/>
      <c r="H210" s="160"/>
      <c r="I210" s="160"/>
      <c r="J210" s="159"/>
    </row>
    <row r="211" spans="1:10">
      <c r="A211" s="163" t="s">
        <v>617</v>
      </c>
      <c r="B211" s="161" t="s">
        <v>598</v>
      </c>
      <c r="C211" s="163" t="s">
        <v>413</v>
      </c>
      <c r="D211" s="163" t="s">
        <v>599</v>
      </c>
      <c r="E211" s="162" t="s">
        <v>519</v>
      </c>
      <c r="F211" s="161">
        <v>239.95</v>
      </c>
      <c r="G211" s="160"/>
      <c r="H211" s="160"/>
      <c r="I211" s="160"/>
      <c r="J211" s="159"/>
    </row>
    <row r="212" spans="1:10">
      <c r="A212" s="163" t="s">
        <v>618</v>
      </c>
      <c r="B212" s="161" t="s">
        <v>601</v>
      </c>
      <c r="C212" s="163" t="s">
        <v>413</v>
      </c>
      <c r="D212" s="163" t="s">
        <v>602</v>
      </c>
      <c r="E212" s="162" t="s">
        <v>603</v>
      </c>
      <c r="F212" s="161">
        <v>28794</v>
      </c>
      <c r="G212" s="160"/>
      <c r="H212" s="160"/>
      <c r="I212" s="160"/>
      <c r="J212" s="159"/>
    </row>
    <row r="213" spans="1:10" ht="25.5">
      <c r="A213" s="163" t="s">
        <v>619</v>
      </c>
      <c r="B213" s="161" t="s">
        <v>605</v>
      </c>
      <c r="C213" s="163" t="s">
        <v>413</v>
      </c>
      <c r="D213" s="163" t="s">
        <v>606</v>
      </c>
      <c r="E213" s="162" t="s">
        <v>404</v>
      </c>
      <c r="F213" s="161">
        <v>379.36500000000001</v>
      </c>
      <c r="G213" s="160"/>
      <c r="H213" s="160"/>
      <c r="I213" s="160"/>
      <c r="J213" s="159"/>
    </row>
    <row r="214" spans="1:10">
      <c r="A214" s="164" t="s">
        <v>620</v>
      </c>
      <c r="B214" s="164"/>
      <c r="C214" s="164"/>
      <c r="D214" s="164" t="s">
        <v>621</v>
      </c>
      <c r="E214" s="164"/>
      <c r="F214" s="165"/>
      <c r="G214" s="164"/>
      <c r="H214" s="164"/>
      <c r="I214" s="153"/>
      <c r="J214" s="154"/>
    </row>
    <row r="215" spans="1:10" ht="25.5">
      <c r="A215" s="163" t="s">
        <v>622</v>
      </c>
      <c r="B215" s="161" t="s">
        <v>582</v>
      </c>
      <c r="C215" s="163" t="s">
        <v>413</v>
      </c>
      <c r="D215" s="163" t="s">
        <v>583</v>
      </c>
      <c r="E215" s="162" t="s">
        <v>519</v>
      </c>
      <c r="F215" s="161">
        <v>91.79</v>
      </c>
      <c r="G215" s="160"/>
      <c r="H215" s="160"/>
      <c r="I215" s="160"/>
      <c r="J215" s="159"/>
    </row>
    <row r="216" spans="1:10" ht="25.5">
      <c r="A216" s="163" t="s">
        <v>623</v>
      </c>
      <c r="B216" s="161" t="s">
        <v>585</v>
      </c>
      <c r="C216" s="163" t="s">
        <v>413</v>
      </c>
      <c r="D216" s="163" t="s">
        <v>586</v>
      </c>
      <c r="E216" s="162" t="s">
        <v>519</v>
      </c>
      <c r="F216" s="161">
        <v>4.22</v>
      </c>
      <c r="G216" s="160"/>
      <c r="H216" s="160"/>
      <c r="I216" s="160"/>
      <c r="J216" s="159"/>
    </row>
    <row r="217" spans="1:10" ht="38.25">
      <c r="A217" s="163" t="s">
        <v>624</v>
      </c>
      <c r="B217" s="161" t="s">
        <v>509</v>
      </c>
      <c r="C217" s="163" t="s">
        <v>413</v>
      </c>
      <c r="D217" s="163" t="s">
        <v>510</v>
      </c>
      <c r="E217" s="162" t="s">
        <v>511</v>
      </c>
      <c r="F217" s="161">
        <v>56.623008400000003</v>
      </c>
      <c r="G217" s="160"/>
      <c r="H217" s="160"/>
      <c r="I217" s="160"/>
      <c r="J217" s="159"/>
    </row>
    <row r="218" spans="1:10" ht="25.5">
      <c r="A218" s="163" t="s">
        <v>625</v>
      </c>
      <c r="B218" s="161" t="s">
        <v>513</v>
      </c>
      <c r="C218" s="163" t="s">
        <v>413</v>
      </c>
      <c r="D218" s="163" t="s">
        <v>514</v>
      </c>
      <c r="E218" s="162" t="s">
        <v>515</v>
      </c>
      <c r="F218" s="161">
        <v>749.12240120000001</v>
      </c>
      <c r="G218" s="160"/>
      <c r="H218" s="160"/>
      <c r="I218" s="160"/>
      <c r="J218" s="159"/>
    </row>
    <row r="219" spans="1:10" ht="38.25">
      <c r="A219" s="163" t="s">
        <v>626</v>
      </c>
      <c r="B219" s="161" t="s">
        <v>528</v>
      </c>
      <c r="C219" s="163" t="s">
        <v>413</v>
      </c>
      <c r="D219" s="163" t="s">
        <v>529</v>
      </c>
      <c r="E219" s="162" t="s">
        <v>511</v>
      </c>
      <c r="F219" s="161">
        <v>178.61451460000001</v>
      </c>
      <c r="G219" s="160"/>
      <c r="H219" s="160"/>
      <c r="I219" s="160"/>
      <c r="J219" s="159"/>
    </row>
    <row r="220" spans="1:10" ht="25.5">
      <c r="A220" s="163" t="s">
        <v>627</v>
      </c>
      <c r="B220" s="161" t="s">
        <v>531</v>
      </c>
      <c r="C220" s="163" t="s">
        <v>413</v>
      </c>
      <c r="D220" s="163" t="s">
        <v>532</v>
      </c>
      <c r="E220" s="162" t="s">
        <v>515</v>
      </c>
      <c r="F220" s="161">
        <v>1049.6851134999999</v>
      </c>
      <c r="G220" s="160"/>
      <c r="H220" s="160"/>
      <c r="I220" s="160"/>
      <c r="J220" s="159"/>
    </row>
    <row r="221" spans="1:10">
      <c r="A221" s="163" t="s">
        <v>628</v>
      </c>
      <c r="B221" s="161" t="s">
        <v>592</v>
      </c>
      <c r="C221" s="163" t="s">
        <v>413</v>
      </c>
      <c r="D221" s="163" t="s">
        <v>593</v>
      </c>
      <c r="E221" s="162" t="s">
        <v>515</v>
      </c>
      <c r="F221" s="161">
        <v>220.29599999999999</v>
      </c>
      <c r="G221" s="160"/>
      <c r="H221" s="160"/>
      <c r="I221" s="160"/>
      <c r="J221" s="159"/>
    </row>
    <row r="222" spans="1:10" ht="38.25">
      <c r="A222" s="163" t="s">
        <v>629</v>
      </c>
      <c r="B222" s="161" t="s">
        <v>595</v>
      </c>
      <c r="C222" s="163" t="s">
        <v>413</v>
      </c>
      <c r="D222" s="163" t="s">
        <v>596</v>
      </c>
      <c r="E222" s="162" t="s">
        <v>519</v>
      </c>
      <c r="F222" s="161">
        <v>91.79</v>
      </c>
      <c r="G222" s="160"/>
      <c r="H222" s="160"/>
      <c r="I222" s="160"/>
      <c r="J222" s="159"/>
    </row>
    <row r="223" spans="1:10">
      <c r="A223" s="163" t="s">
        <v>630</v>
      </c>
      <c r="B223" s="161" t="s">
        <v>598</v>
      </c>
      <c r="C223" s="163" t="s">
        <v>413</v>
      </c>
      <c r="D223" s="163" t="s">
        <v>599</v>
      </c>
      <c r="E223" s="162" t="s">
        <v>519</v>
      </c>
      <c r="F223" s="161">
        <v>91.79</v>
      </c>
      <c r="G223" s="160"/>
      <c r="H223" s="160"/>
      <c r="I223" s="160"/>
      <c r="J223" s="159"/>
    </row>
    <row r="224" spans="1:10">
      <c r="A224" s="163" t="s">
        <v>631</v>
      </c>
      <c r="B224" s="161" t="s">
        <v>601</v>
      </c>
      <c r="C224" s="163" t="s">
        <v>413</v>
      </c>
      <c r="D224" s="163" t="s">
        <v>602</v>
      </c>
      <c r="E224" s="162" t="s">
        <v>603</v>
      </c>
      <c r="F224" s="161">
        <v>11014.8</v>
      </c>
      <c r="G224" s="160"/>
      <c r="H224" s="160"/>
      <c r="I224" s="160"/>
      <c r="J224" s="159"/>
    </row>
    <row r="225" spans="1:10" ht="25.5">
      <c r="A225" s="163" t="s">
        <v>632</v>
      </c>
      <c r="B225" s="161" t="s">
        <v>605</v>
      </c>
      <c r="C225" s="163" t="s">
        <v>413</v>
      </c>
      <c r="D225" s="163" t="s">
        <v>606</v>
      </c>
      <c r="E225" s="162" t="s">
        <v>404</v>
      </c>
      <c r="F225" s="161">
        <v>233.32400000000001</v>
      </c>
      <c r="G225" s="160"/>
      <c r="H225" s="160"/>
      <c r="I225" s="160"/>
      <c r="J225" s="159"/>
    </row>
    <row r="226" spans="1:10">
      <c r="A226" s="164" t="s">
        <v>633</v>
      </c>
      <c r="B226" s="164"/>
      <c r="C226" s="164"/>
      <c r="D226" s="164" t="s">
        <v>634</v>
      </c>
      <c r="E226" s="164"/>
      <c r="F226" s="165"/>
      <c r="G226" s="164"/>
      <c r="H226" s="164"/>
      <c r="I226" s="153"/>
      <c r="J226" s="154"/>
    </row>
    <row r="227" spans="1:10" ht="25.5">
      <c r="A227" s="163" t="s">
        <v>635</v>
      </c>
      <c r="B227" s="161" t="s">
        <v>582</v>
      </c>
      <c r="C227" s="163" t="s">
        <v>413</v>
      </c>
      <c r="D227" s="163" t="s">
        <v>583</v>
      </c>
      <c r="E227" s="162" t="s">
        <v>519</v>
      </c>
      <c r="F227" s="161">
        <v>111.5</v>
      </c>
      <c r="G227" s="160"/>
      <c r="H227" s="160"/>
      <c r="I227" s="160"/>
      <c r="J227" s="159"/>
    </row>
    <row r="228" spans="1:10" ht="25.5">
      <c r="A228" s="163" t="s">
        <v>636</v>
      </c>
      <c r="B228" s="161" t="s">
        <v>637</v>
      </c>
      <c r="C228" s="163" t="s">
        <v>413</v>
      </c>
      <c r="D228" s="163" t="s">
        <v>638</v>
      </c>
      <c r="E228" s="162" t="s">
        <v>519</v>
      </c>
      <c r="F228" s="161">
        <v>59.51</v>
      </c>
      <c r="G228" s="160"/>
      <c r="H228" s="160"/>
      <c r="I228" s="160"/>
      <c r="J228" s="159"/>
    </row>
    <row r="229" spans="1:10" ht="25.5">
      <c r="A229" s="163" t="s">
        <v>639</v>
      </c>
      <c r="B229" s="161" t="s">
        <v>585</v>
      </c>
      <c r="C229" s="163" t="s">
        <v>413</v>
      </c>
      <c r="D229" s="163" t="s">
        <v>586</v>
      </c>
      <c r="E229" s="162" t="s">
        <v>519</v>
      </c>
      <c r="F229" s="161">
        <v>7.3</v>
      </c>
      <c r="G229" s="160"/>
      <c r="H229" s="160"/>
      <c r="I229" s="160"/>
      <c r="J229" s="159"/>
    </row>
    <row r="230" spans="1:10" ht="38.25">
      <c r="A230" s="163" t="s">
        <v>640</v>
      </c>
      <c r="B230" s="161" t="s">
        <v>509</v>
      </c>
      <c r="C230" s="163" t="s">
        <v>413</v>
      </c>
      <c r="D230" s="163" t="s">
        <v>510</v>
      </c>
      <c r="E230" s="162" t="s">
        <v>511</v>
      </c>
      <c r="F230" s="161">
        <v>107.5262587</v>
      </c>
      <c r="G230" s="160"/>
      <c r="H230" s="160"/>
      <c r="I230" s="160"/>
      <c r="J230" s="159"/>
    </row>
    <row r="231" spans="1:10" ht="25.5">
      <c r="A231" s="163" t="s">
        <v>641</v>
      </c>
      <c r="B231" s="161" t="s">
        <v>513</v>
      </c>
      <c r="C231" s="163" t="s">
        <v>413</v>
      </c>
      <c r="D231" s="163" t="s">
        <v>514</v>
      </c>
      <c r="E231" s="162" t="s">
        <v>515</v>
      </c>
      <c r="F231" s="161">
        <v>1422.5724031</v>
      </c>
      <c r="G231" s="160"/>
      <c r="H231" s="160"/>
      <c r="I231" s="160"/>
      <c r="J231" s="159"/>
    </row>
    <row r="232" spans="1:10" ht="38.25">
      <c r="A232" s="163" t="s">
        <v>642</v>
      </c>
      <c r="B232" s="161" t="s">
        <v>528</v>
      </c>
      <c r="C232" s="163" t="s">
        <v>413</v>
      </c>
      <c r="D232" s="163" t="s">
        <v>529</v>
      </c>
      <c r="E232" s="162" t="s">
        <v>511</v>
      </c>
      <c r="F232" s="161">
        <v>344.9701718</v>
      </c>
      <c r="G232" s="160"/>
      <c r="H232" s="160"/>
      <c r="I232" s="160"/>
      <c r="J232" s="159"/>
    </row>
    <row r="233" spans="1:10" ht="25.5">
      <c r="A233" s="163" t="s">
        <v>643</v>
      </c>
      <c r="B233" s="161" t="s">
        <v>531</v>
      </c>
      <c r="C233" s="163" t="s">
        <v>413</v>
      </c>
      <c r="D233" s="163" t="s">
        <v>532</v>
      </c>
      <c r="E233" s="162" t="s">
        <v>515</v>
      </c>
      <c r="F233" s="161">
        <v>2068.5264861999999</v>
      </c>
      <c r="G233" s="160"/>
      <c r="H233" s="160"/>
      <c r="I233" s="160"/>
      <c r="J233" s="159"/>
    </row>
    <row r="234" spans="1:10">
      <c r="A234" s="163" t="s">
        <v>644</v>
      </c>
      <c r="B234" s="161" t="s">
        <v>592</v>
      </c>
      <c r="C234" s="163" t="s">
        <v>413</v>
      </c>
      <c r="D234" s="163" t="s">
        <v>593</v>
      </c>
      <c r="E234" s="162" t="s">
        <v>515</v>
      </c>
      <c r="F234" s="161">
        <v>267.60000000000002</v>
      </c>
      <c r="G234" s="160"/>
      <c r="H234" s="160"/>
      <c r="I234" s="160"/>
      <c r="J234" s="159"/>
    </row>
    <row r="235" spans="1:10" ht="38.25">
      <c r="A235" s="163" t="s">
        <v>645</v>
      </c>
      <c r="B235" s="161" t="s">
        <v>595</v>
      </c>
      <c r="C235" s="163" t="s">
        <v>413</v>
      </c>
      <c r="D235" s="163" t="s">
        <v>596</v>
      </c>
      <c r="E235" s="162" t="s">
        <v>519</v>
      </c>
      <c r="F235" s="161">
        <v>111.5</v>
      </c>
      <c r="G235" s="160"/>
      <c r="H235" s="160"/>
      <c r="I235" s="160"/>
      <c r="J235" s="159"/>
    </row>
    <row r="236" spans="1:10">
      <c r="A236" s="163" t="s">
        <v>646</v>
      </c>
      <c r="B236" s="161" t="s">
        <v>598</v>
      </c>
      <c r="C236" s="163" t="s">
        <v>413</v>
      </c>
      <c r="D236" s="163" t="s">
        <v>599</v>
      </c>
      <c r="E236" s="162" t="s">
        <v>519</v>
      </c>
      <c r="F236" s="161">
        <v>111.5</v>
      </c>
      <c r="G236" s="160"/>
      <c r="H236" s="160"/>
      <c r="I236" s="160"/>
      <c r="J236" s="159"/>
    </row>
    <row r="237" spans="1:10">
      <c r="A237" s="163" t="s">
        <v>647</v>
      </c>
      <c r="B237" s="161" t="s">
        <v>601</v>
      </c>
      <c r="C237" s="163" t="s">
        <v>413</v>
      </c>
      <c r="D237" s="163" t="s">
        <v>602</v>
      </c>
      <c r="E237" s="162" t="s">
        <v>603</v>
      </c>
      <c r="F237" s="161">
        <v>13380</v>
      </c>
      <c r="G237" s="160"/>
      <c r="H237" s="160"/>
      <c r="I237" s="160"/>
      <c r="J237" s="159"/>
    </row>
    <row r="238" spans="1:10" ht="25.5">
      <c r="A238" s="163" t="s">
        <v>648</v>
      </c>
      <c r="B238" s="161" t="s">
        <v>605</v>
      </c>
      <c r="C238" s="163" t="s">
        <v>413</v>
      </c>
      <c r="D238" s="163" t="s">
        <v>606</v>
      </c>
      <c r="E238" s="162" t="s">
        <v>404</v>
      </c>
      <c r="F238" s="161">
        <v>202.21799999999999</v>
      </c>
      <c r="G238" s="160"/>
      <c r="H238" s="160"/>
      <c r="I238" s="160"/>
      <c r="J238" s="159"/>
    </row>
    <row r="239" spans="1:10">
      <c r="A239" s="164" t="s">
        <v>649</v>
      </c>
      <c r="B239" s="164"/>
      <c r="C239" s="164"/>
      <c r="D239" s="164" t="s">
        <v>650</v>
      </c>
      <c r="E239" s="164"/>
      <c r="F239" s="165"/>
      <c r="G239" s="164"/>
      <c r="H239" s="164"/>
      <c r="I239" s="153"/>
      <c r="J239" s="154"/>
    </row>
    <row r="240" spans="1:10">
      <c r="A240" s="163" t="s">
        <v>651</v>
      </c>
      <c r="B240" s="161" t="s">
        <v>652</v>
      </c>
      <c r="C240" s="163" t="s">
        <v>653</v>
      </c>
      <c r="D240" s="163" t="s">
        <v>654</v>
      </c>
      <c r="E240" s="162" t="s">
        <v>400</v>
      </c>
      <c r="F240" s="161">
        <v>66.63</v>
      </c>
      <c r="G240" s="160"/>
      <c r="H240" s="160"/>
      <c r="I240" s="160"/>
      <c r="J240" s="159"/>
    </row>
    <row r="241" spans="1:10">
      <c r="A241" s="164" t="s">
        <v>655</v>
      </c>
      <c r="B241" s="164"/>
      <c r="C241" s="164"/>
      <c r="D241" s="164" t="s">
        <v>656</v>
      </c>
      <c r="E241" s="164"/>
      <c r="F241" s="165"/>
      <c r="G241" s="164"/>
      <c r="H241" s="164"/>
      <c r="I241" s="153"/>
      <c r="J241" s="154"/>
    </row>
    <row r="242" spans="1:10" ht="25.5">
      <c r="A242" s="163" t="s">
        <v>657</v>
      </c>
      <c r="B242" s="161" t="s">
        <v>658</v>
      </c>
      <c r="C242" s="163" t="s">
        <v>413</v>
      </c>
      <c r="D242" s="163" t="s">
        <v>659</v>
      </c>
      <c r="E242" s="162" t="s">
        <v>519</v>
      </c>
      <c r="F242" s="161">
        <v>6.52</v>
      </c>
      <c r="G242" s="160"/>
      <c r="H242" s="160"/>
      <c r="I242" s="160"/>
      <c r="J242" s="159"/>
    </row>
    <row r="243" spans="1:10" ht="25.5">
      <c r="A243" s="163" t="s">
        <v>660</v>
      </c>
      <c r="B243" s="161" t="s">
        <v>585</v>
      </c>
      <c r="C243" s="163" t="s">
        <v>413</v>
      </c>
      <c r="D243" s="163" t="s">
        <v>586</v>
      </c>
      <c r="E243" s="162" t="s">
        <v>519</v>
      </c>
      <c r="F243" s="161">
        <v>1</v>
      </c>
      <c r="G243" s="160"/>
      <c r="H243" s="160"/>
      <c r="I243" s="160"/>
      <c r="J243" s="159"/>
    </row>
    <row r="244" spans="1:10" ht="38.25">
      <c r="A244" s="163" t="s">
        <v>661</v>
      </c>
      <c r="B244" s="161" t="s">
        <v>509</v>
      </c>
      <c r="C244" s="163" t="s">
        <v>413</v>
      </c>
      <c r="D244" s="163" t="s">
        <v>510</v>
      </c>
      <c r="E244" s="162" t="s">
        <v>511</v>
      </c>
      <c r="F244" s="161">
        <v>4.4618647999999999</v>
      </c>
      <c r="G244" s="160"/>
      <c r="H244" s="160"/>
      <c r="I244" s="160"/>
      <c r="J244" s="159"/>
    </row>
    <row r="245" spans="1:10" ht="25.5">
      <c r="A245" s="163" t="s">
        <v>662</v>
      </c>
      <c r="B245" s="161" t="s">
        <v>513</v>
      </c>
      <c r="C245" s="163" t="s">
        <v>413</v>
      </c>
      <c r="D245" s="163" t="s">
        <v>514</v>
      </c>
      <c r="E245" s="162" t="s">
        <v>515</v>
      </c>
      <c r="F245" s="161">
        <v>59.0304717</v>
      </c>
      <c r="G245" s="160"/>
      <c r="H245" s="160"/>
      <c r="I245" s="160"/>
      <c r="J245" s="159"/>
    </row>
    <row r="246" spans="1:10" ht="38.25">
      <c r="A246" s="163" t="s">
        <v>663</v>
      </c>
      <c r="B246" s="161" t="s">
        <v>528</v>
      </c>
      <c r="C246" s="163" t="s">
        <v>413</v>
      </c>
      <c r="D246" s="163" t="s">
        <v>529</v>
      </c>
      <c r="E246" s="162" t="s">
        <v>511</v>
      </c>
      <c r="F246" s="161">
        <v>14.5294711</v>
      </c>
      <c r="G246" s="160"/>
      <c r="H246" s="160"/>
      <c r="I246" s="160"/>
      <c r="J246" s="159"/>
    </row>
    <row r="247" spans="1:10" ht="25.5">
      <c r="A247" s="163" t="s">
        <v>664</v>
      </c>
      <c r="B247" s="161" t="s">
        <v>531</v>
      </c>
      <c r="C247" s="163" t="s">
        <v>413</v>
      </c>
      <c r="D247" s="163" t="s">
        <v>532</v>
      </c>
      <c r="E247" s="162" t="s">
        <v>515</v>
      </c>
      <c r="F247" s="161">
        <v>88.6262373</v>
      </c>
      <c r="G247" s="160"/>
      <c r="H247" s="160"/>
      <c r="I247" s="160"/>
      <c r="J247" s="159"/>
    </row>
    <row r="248" spans="1:10">
      <c r="A248" s="163" t="s">
        <v>665</v>
      </c>
      <c r="B248" s="161" t="s">
        <v>592</v>
      </c>
      <c r="C248" s="163" t="s">
        <v>413</v>
      </c>
      <c r="D248" s="163" t="s">
        <v>593</v>
      </c>
      <c r="E248" s="162" t="s">
        <v>515</v>
      </c>
      <c r="F248" s="161">
        <v>15.648</v>
      </c>
      <c r="G248" s="160"/>
      <c r="H248" s="160"/>
      <c r="I248" s="160"/>
      <c r="J248" s="159"/>
    </row>
    <row r="249" spans="1:10" ht="38.25">
      <c r="A249" s="163" t="s">
        <v>666</v>
      </c>
      <c r="B249" s="161" t="s">
        <v>595</v>
      </c>
      <c r="C249" s="163" t="s">
        <v>413</v>
      </c>
      <c r="D249" s="163" t="s">
        <v>596</v>
      </c>
      <c r="E249" s="162" t="s">
        <v>519</v>
      </c>
      <c r="F249" s="161">
        <v>6.52</v>
      </c>
      <c r="G249" s="160"/>
      <c r="H249" s="160"/>
      <c r="I249" s="160"/>
      <c r="J249" s="159"/>
    </row>
    <row r="250" spans="1:10">
      <c r="A250" s="163" t="s">
        <v>667</v>
      </c>
      <c r="B250" s="161" t="s">
        <v>598</v>
      </c>
      <c r="C250" s="163" t="s">
        <v>413</v>
      </c>
      <c r="D250" s="163" t="s">
        <v>599</v>
      </c>
      <c r="E250" s="162" t="s">
        <v>519</v>
      </c>
      <c r="F250" s="161">
        <v>6.52</v>
      </c>
      <c r="G250" s="160"/>
      <c r="H250" s="160"/>
      <c r="I250" s="160"/>
      <c r="J250" s="159"/>
    </row>
    <row r="251" spans="1:10">
      <c r="A251" s="163" t="s">
        <v>668</v>
      </c>
      <c r="B251" s="161" t="s">
        <v>601</v>
      </c>
      <c r="C251" s="163" t="s">
        <v>413</v>
      </c>
      <c r="D251" s="163" t="s">
        <v>602</v>
      </c>
      <c r="E251" s="162" t="s">
        <v>603</v>
      </c>
      <c r="F251" s="161">
        <v>176.04</v>
      </c>
      <c r="G251" s="160"/>
      <c r="H251" s="160"/>
      <c r="I251" s="160"/>
      <c r="J251" s="159"/>
    </row>
    <row r="252" spans="1:10" ht="25.5">
      <c r="A252" s="163" t="s">
        <v>669</v>
      </c>
      <c r="B252" s="161" t="s">
        <v>605</v>
      </c>
      <c r="C252" s="163" t="s">
        <v>413</v>
      </c>
      <c r="D252" s="163" t="s">
        <v>606</v>
      </c>
      <c r="E252" s="162" t="s">
        <v>404</v>
      </c>
      <c r="F252" s="161">
        <v>28.3</v>
      </c>
      <c r="G252" s="160"/>
      <c r="H252" s="160"/>
      <c r="I252" s="160"/>
      <c r="J252" s="159"/>
    </row>
    <row r="253" spans="1:10">
      <c r="A253" s="164" t="s">
        <v>670</v>
      </c>
      <c r="B253" s="164"/>
      <c r="C253" s="164"/>
      <c r="D253" s="164" t="s">
        <v>671</v>
      </c>
      <c r="E253" s="164"/>
      <c r="F253" s="165"/>
      <c r="G253" s="164"/>
      <c r="H253" s="164"/>
      <c r="I253" s="153"/>
      <c r="J253" s="154"/>
    </row>
    <row r="254" spans="1:10">
      <c r="A254" s="164" t="s">
        <v>672</v>
      </c>
      <c r="B254" s="164"/>
      <c r="C254" s="164"/>
      <c r="D254" s="164" t="s">
        <v>673</v>
      </c>
      <c r="E254" s="164"/>
      <c r="F254" s="165"/>
      <c r="G254" s="164"/>
      <c r="H254" s="164"/>
      <c r="I254" s="153"/>
      <c r="J254" s="154"/>
    </row>
    <row r="255" spans="1:10">
      <c r="A255" s="164" t="s">
        <v>674</v>
      </c>
      <c r="B255" s="164"/>
      <c r="C255" s="164"/>
      <c r="D255" s="164" t="s">
        <v>675</v>
      </c>
      <c r="E255" s="164"/>
      <c r="F255" s="165"/>
      <c r="G255" s="164"/>
      <c r="H255" s="164"/>
      <c r="I255" s="153"/>
      <c r="J255" s="154"/>
    </row>
    <row r="256" spans="1:10" ht="153">
      <c r="A256" s="163" t="s">
        <v>676</v>
      </c>
      <c r="B256" s="161" t="s">
        <v>677</v>
      </c>
      <c r="C256" s="163" t="s">
        <v>99</v>
      </c>
      <c r="D256" s="163" t="s">
        <v>678</v>
      </c>
      <c r="E256" s="162" t="s">
        <v>419</v>
      </c>
      <c r="F256" s="161">
        <v>2</v>
      </c>
      <c r="G256" s="160"/>
      <c r="H256" s="160"/>
      <c r="I256" s="160"/>
      <c r="J256" s="159"/>
    </row>
    <row r="257" spans="1:10" ht="140.25">
      <c r="A257" s="163" t="s">
        <v>679</v>
      </c>
      <c r="B257" s="161" t="s">
        <v>680</v>
      </c>
      <c r="C257" s="163" t="s">
        <v>99</v>
      </c>
      <c r="D257" s="163" t="s">
        <v>681</v>
      </c>
      <c r="E257" s="162" t="s">
        <v>419</v>
      </c>
      <c r="F257" s="161">
        <v>2</v>
      </c>
      <c r="G257" s="160"/>
      <c r="H257" s="160"/>
      <c r="I257" s="160"/>
      <c r="J257" s="159"/>
    </row>
    <row r="258" spans="1:10" ht="76.5">
      <c r="A258" s="163" t="s">
        <v>682</v>
      </c>
      <c r="B258" s="161" t="s">
        <v>683</v>
      </c>
      <c r="C258" s="163" t="s">
        <v>99</v>
      </c>
      <c r="D258" s="163" t="s">
        <v>684</v>
      </c>
      <c r="E258" s="162" t="s">
        <v>419</v>
      </c>
      <c r="F258" s="161">
        <v>1</v>
      </c>
      <c r="G258" s="160"/>
      <c r="H258" s="160"/>
      <c r="I258" s="160"/>
      <c r="J258" s="159"/>
    </row>
    <row r="259" spans="1:10" ht="63.75">
      <c r="A259" s="163" t="s">
        <v>685</v>
      </c>
      <c r="B259" s="161" t="s">
        <v>686</v>
      </c>
      <c r="C259" s="163" t="s">
        <v>91</v>
      </c>
      <c r="D259" s="163" t="s">
        <v>687</v>
      </c>
      <c r="E259" s="162" t="s">
        <v>400</v>
      </c>
      <c r="F259" s="161">
        <v>60</v>
      </c>
      <c r="G259" s="160"/>
      <c r="H259" s="160"/>
      <c r="I259" s="160"/>
      <c r="J259" s="159"/>
    </row>
    <row r="260" spans="1:10" ht="38.25">
      <c r="A260" s="163" t="s">
        <v>688</v>
      </c>
      <c r="B260" s="161" t="s">
        <v>689</v>
      </c>
      <c r="C260" s="163" t="s">
        <v>99</v>
      </c>
      <c r="D260" s="163" t="s">
        <v>690</v>
      </c>
      <c r="E260" s="162" t="s">
        <v>419</v>
      </c>
      <c r="F260" s="161">
        <v>2</v>
      </c>
      <c r="G260" s="160"/>
      <c r="H260" s="160"/>
      <c r="I260" s="160"/>
      <c r="J260" s="159"/>
    </row>
    <row r="261" spans="1:10" ht="102">
      <c r="A261" s="163" t="s">
        <v>691</v>
      </c>
      <c r="B261" s="161" t="s">
        <v>692</v>
      </c>
      <c r="C261" s="163" t="s">
        <v>99</v>
      </c>
      <c r="D261" s="163" t="s">
        <v>693</v>
      </c>
      <c r="E261" s="162" t="s">
        <v>419</v>
      </c>
      <c r="F261" s="161">
        <v>1</v>
      </c>
      <c r="G261" s="160"/>
      <c r="H261" s="160"/>
      <c r="I261" s="160"/>
      <c r="J261" s="159"/>
    </row>
    <row r="262" spans="1:10">
      <c r="A262" s="164" t="s">
        <v>694</v>
      </c>
      <c r="B262" s="164"/>
      <c r="C262" s="164"/>
      <c r="D262" s="164" t="s">
        <v>695</v>
      </c>
      <c r="E262" s="164"/>
      <c r="F262" s="165"/>
      <c r="G262" s="164"/>
      <c r="H262" s="164"/>
      <c r="I262" s="153"/>
      <c r="J262" s="154"/>
    </row>
    <row r="263" spans="1:10" ht="25.5">
      <c r="A263" s="163" t="s">
        <v>696</v>
      </c>
      <c r="B263" s="161" t="s">
        <v>697</v>
      </c>
      <c r="C263" s="163" t="s">
        <v>99</v>
      </c>
      <c r="D263" s="163" t="s">
        <v>698</v>
      </c>
      <c r="E263" s="162" t="s">
        <v>258</v>
      </c>
      <c r="F263" s="161">
        <v>2</v>
      </c>
      <c r="G263" s="160"/>
      <c r="H263" s="160"/>
      <c r="I263" s="160"/>
      <c r="J263" s="159"/>
    </row>
    <row r="264" spans="1:10" ht="25.5">
      <c r="A264" s="163" t="s">
        <v>699</v>
      </c>
      <c r="B264" s="161" t="s">
        <v>700</v>
      </c>
      <c r="C264" s="163" t="s">
        <v>99</v>
      </c>
      <c r="D264" s="163" t="s">
        <v>701</v>
      </c>
      <c r="E264" s="162" t="s">
        <v>258</v>
      </c>
      <c r="F264" s="161">
        <v>4</v>
      </c>
      <c r="G264" s="160"/>
      <c r="H264" s="160"/>
      <c r="I264" s="160"/>
      <c r="J264" s="159"/>
    </row>
    <row r="265" spans="1:10" ht="25.5">
      <c r="A265" s="163" t="s">
        <v>702</v>
      </c>
      <c r="B265" s="161" t="s">
        <v>703</v>
      </c>
      <c r="C265" s="163" t="s">
        <v>99</v>
      </c>
      <c r="D265" s="163" t="s">
        <v>704</v>
      </c>
      <c r="E265" s="162" t="s">
        <v>603</v>
      </c>
      <c r="F265" s="161">
        <v>594.79999999999995</v>
      </c>
      <c r="G265" s="160"/>
      <c r="H265" s="160"/>
      <c r="I265" s="160"/>
      <c r="J265" s="159"/>
    </row>
    <row r="266" spans="1:10" ht="25.5">
      <c r="A266" s="163" t="s">
        <v>705</v>
      </c>
      <c r="B266" s="161" t="s">
        <v>706</v>
      </c>
      <c r="C266" s="163" t="s">
        <v>413</v>
      </c>
      <c r="D266" s="163" t="s">
        <v>707</v>
      </c>
      <c r="E266" s="162" t="s">
        <v>603</v>
      </c>
      <c r="F266" s="161">
        <v>1554.4</v>
      </c>
      <c r="G266" s="160"/>
      <c r="H266" s="160"/>
      <c r="I266" s="160"/>
      <c r="J266" s="159"/>
    </row>
    <row r="267" spans="1:10">
      <c r="A267" s="164" t="s">
        <v>708</v>
      </c>
      <c r="B267" s="164"/>
      <c r="C267" s="164"/>
      <c r="D267" s="164" t="s">
        <v>709</v>
      </c>
      <c r="E267" s="164"/>
      <c r="F267" s="165"/>
      <c r="G267" s="164"/>
      <c r="H267" s="164"/>
      <c r="I267" s="153"/>
      <c r="J267" s="154"/>
    </row>
    <row r="268" spans="1:10">
      <c r="A268" s="164" t="s">
        <v>710</v>
      </c>
      <c r="B268" s="164"/>
      <c r="C268" s="164"/>
      <c r="D268" s="164" t="s">
        <v>711</v>
      </c>
      <c r="E268" s="164"/>
      <c r="F268" s="165"/>
      <c r="G268" s="164"/>
      <c r="H268" s="164"/>
      <c r="I268" s="153"/>
      <c r="J268" s="154"/>
    </row>
    <row r="269" spans="1:10">
      <c r="A269" s="164" t="s">
        <v>712</v>
      </c>
      <c r="B269" s="164"/>
      <c r="C269" s="164"/>
      <c r="D269" s="164" t="s">
        <v>713</v>
      </c>
      <c r="E269" s="164"/>
      <c r="F269" s="165"/>
      <c r="G269" s="164"/>
      <c r="H269" s="164"/>
      <c r="I269" s="153"/>
      <c r="J269" s="154"/>
    </row>
    <row r="270" spans="1:10" ht="51">
      <c r="A270" s="163" t="s">
        <v>714</v>
      </c>
      <c r="B270" s="161" t="s">
        <v>715</v>
      </c>
      <c r="C270" s="163" t="s">
        <v>91</v>
      </c>
      <c r="D270" s="163" t="s">
        <v>716</v>
      </c>
      <c r="E270" s="162" t="s">
        <v>258</v>
      </c>
      <c r="F270" s="161">
        <v>1</v>
      </c>
      <c r="G270" s="160"/>
      <c r="H270" s="160"/>
      <c r="I270" s="160"/>
      <c r="J270" s="159"/>
    </row>
    <row r="271" spans="1:10">
      <c r="A271" s="164" t="s">
        <v>717</v>
      </c>
      <c r="B271" s="164"/>
      <c r="C271" s="164"/>
      <c r="D271" s="164" t="s">
        <v>718</v>
      </c>
      <c r="E271" s="164"/>
      <c r="F271" s="165"/>
      <c r="G271" s="164"/>
      <c r="H271" s="164"/>
      <c r="I271" s="153"/>
      <c r="J271" s="154"/>
    </row>
    <row r="272" spans="1:10" ht="38.25">
      <c r="A272" s="170" t="s">
        <v>719</v>
      </c>
      <c r="B272" s="168" t="s">
        <v>720</v>
      </c>
      <c r="C272" s="170" t="s">
        <v>91</v>
      </c>
      <c r="D272" s="170" t="s">
        <v>721</v>
      </c>
      <c r="E272" s="169" t="s">
        <v>258</v>
      </c>
      <c r="F272" s="168">
        <v>1</v>
      </c>
      <c r="G272" s="167"/>
      <c r="H272" s="167"/>
      <c r="I272" s="167"/>
      <c r="J272" s="166"/>
    </row>
    <row r="273" spans="1:10" ht="63.75">
      <c r="A273" s="163" t="s">
        <v>722</v>
      </c>
      <c r="B273" s="161" t="s">
        <v>723</v>
      </c>
      <c r="C273" s="163" t="s">
        <v>91</v>
      </c>
      <c r="D273" s="163" t="s">
        <v>724</v>
      </c>
      <c r="E273" s="162" t="s">
        <v>258</v>
      </c>
      <c r="F273" s="161">
        <v>1</v>
      </c>
      <c r="G273" s="160"/>
      <c r="H273" s="160"/>
      <c r="I273" s="160"/>
      <c r="J273" s="159"/>
    </row>
    <row r="274" spans="1:10" ht="38.25">
      <c r="A274" s="163" t="s">
        <v>725</v>
      </c>
      <c r="B274" s="161" t="s">
        <v>726</v>
      </c>
      <c r="C274" s="163" t="s">
        <v>91</v>
      </c>
      <c r="D274" s="163" t="s">
        <v>727</v>
      </c>
      <c r="E274" s="162" t="s">
        <v>728</v>
      </c>
      <c r="F274" s="161">
        <v>1.05</v>
      </c>
      <c r="G274" s="160"/>
      <c r="H274" s="160"/>
      <c r="I274" s="160"/>
      <c r="J274" s="159"/>
    </row>
    <row r="275" spans="1:10" ht="38.25">
      <c r="A275" s="163" t="s">
        <v>729</v>
      </c>
      <c r="B275" s="161" t="s">
        <v>730</v>
      </c>
      <c r="C275" s="163" t="s">
        <v>427</v>
      </c>
      <c r="D275" s="163" t="s">
        <v>731</v>
      </c>
      <c r="E275" s="162" t="s">
        <v>419</v>
      </c>
      <c r="F275" s="161">
        <v>4</v>
      </c>
      <c r="G275" s="160"/>
      <c r="H275" s="160"/>
      <c r="I275" s="160"/>
      <c r="J275" s="159"/>
    </row>
    <row r="276" spans="1:10" ht="38.25">
      <c r="A276" s="163" t="s">
        <v>732</v>
      </c>
      <c r="B276" s="161" t="s">
        <v>733</v>
      </c>
      <c r="C276" s="163" t="s">
        <v>427</v>
      </c>
      <c r="D276" s="163" t="s">
        <v>734</v>
      </c>
      <c r="E276" s="162" t="s">
        <v>419</v>
      </c>
      <c r="F276" s="161">
        <v>8</v>
      </c>
      <c r="G276" s="160"/>
      <c r="H276" s="160"/>
      <c r="I276" s="160"/>
      <c r="J276" s="159"/>
    </row>
    <row r="277" spans="1:10" ht="38.25">
      <c r="A277" s="163" t="s">
        <v>735</v>
      </c>
      <c r="B277" s="161" t="s">
        <v>736</v>
      </c>
      <c r="C277" s="163" t="s">
        <v>737</v>
      </c>
      <c r="D277" s="163" t="s">
        <v>738</v>
      </c>
      <c r="E277" s="162" t="s">
        <v>739</v>
      </c>
      <c r="F277" s="161">
        <v>8</v>
      </c>
      <c r="G277" s="160"/>
      <c r="H277" s="160"/>
      <c r="I277" s="160"/>
      <c r="J277" s="159"/>
    </row>
    <row r="278" spans="1:10" ht="38.25">
      <c r="A278" s="163" t="s">
        <v>740</v>
      </c>
      <c r="B278" s="161" t="s">
        <v>741</v>
      </c>
      <c r="C278" s="163" t="s">
        <v>737</v>
      </c>
      <c r="D278" s="163" t="s">
        <v>742</v>
      </c>
      <c r="E278" s="162" t="s">
        <v>739</v>
      </c>
      <c r="F278" s="161">
        <v>8</v>
      </c>
      <c r="G278" s="160"/>
      <c r="H278" s="160"/>
      <c r="I278" s="160"/>
      <c r="J278" s="159"/>
    </row>
    <row r="279" spans="1:10" ht="38.25">
      <c r="A279" s="163" t="s">
        <v>743</v>
      </c>
      <c r="B279" s="161" t="s">
        <v>744</v>
      </c>
      <c r="C279" s="163" t="s">
        <v>745</v>
      </c>
      <c r="D279" s="163" t="s">
        <v>746</v>
      </c>
      <c r="E279" s="162" t="s">
        <v>258</v>
      </c>
      <c r="F279" s="161">
        <v>3</v>
      </c>
      <c r="G279" s="160"/>
      <c r="H279" s="160"/>
      <c r="I279" s="160"/>
      <c r="J279" s="159"/>
    </row>
    <row r="280" spans="1:10" ht="38.25">
      <c r="A280" s="163" t="s">
        <v>747</v>
      </c>
      <c r="B280" s="161" t="s">
        <v>748</v>
      </c>
      <c r="C280" s="163" t="s">
        <v>427</v>
      </c>
      <c r="D280" s="163" t="s">
        <v>749</v>
      </c>
      <c r="E280" s="162" t="s">
        <v>419</v>
      </c>
      <c r="F280" s="161">
        <v>3</v>
      </c>
      <c r="G280" s="160"/>
      <c r="H280" s="160"/>
      <c r="I280" s="160"/>
      <c r="J280" s="159"/>
    </row>
    <row r="281" spans="1:10" ht="38.25">
      <c r="A281" s="163" t="s">
        <v>750</v>
      </c>
      <c r="B281" s="161" t="s">
        <v>751</v>
      </c>
      <c r="C281" s="163" t="s">
        <v>737</v>
      </c>
      <c r="D281" s="163" t="s">
        <v>752</v>
      </c>
      <c r="E281" s="162" t="s">
        <v>419</v>
      </c>
      <c r="F281" s="161">
        <v>3</v>
      </c>
      <c r="G281" s="160"/>
      <c r="H281" s="160"/>
      <c r="I281" s="160"/>
      <c r="J281" s="159"/>
    </row>
    <row r="282" spans="1:10" ht="51">
      <c r="A282" s="163" t="s">
        <v>753</v>
      </c>
      <c r="B282" s="161" t="s">
        <v>754</v>
      </c>
      <c r="C282" s="163" t="s">
        <v>755</v>
      </c>
      <c r="D282" s="163" t="s">
        <v>756</v>
      </c>
      <c r="E282" s="162" t="s">
        <v>258</v>
      </c>
      <c r="F282" s="161">
        <v>1</v>
      </c>
      <c r="G282" s="160"/>
      <c r="H282" s="160"/>
      <c r="I282" s="160"/>
      <c r="J282" s="159"/>
    </row>
    <row r="283" spans="1:10">
      <c r="A283" s="164" t="s">
        <v>757</v>
      </c>
      <c r="B283" s="164"/>
      <c r="C283" s="164"/>
      <c r="D283" s="164" t="s">
        <v>758</v>
      </c>
      <c r="E283" s="164"/>
      <c r="F283" s="165"/>
      <c r="G283" s="164"/>
      <c r="H283" s="164"/>
      <c r="I283" s="153"/>
      <c r="J283" s="154"/>
    </row>
    <row r="284" spans="1:10" ht="38.25">
      <c r="A284" s="163" t="s">
        <v>759</v>
      </c>
      <c r="B284" s="161" t="s">
        <v>760</v>
      </c>
      <c r="C284" s="163" t="s">
        <v>737</v>
      </c>
      <c r="D284" s="163" t="s">
        <v>761</v>
      </c>
      <c r="E284" s="162" t="s">
        <v>400</v>
      </c>
      <c r="F284" s="161">
        <v>12</v>
      </c>
      <c r="G284" s="160"/>
      <c r="H284" s="160"/>
      <c r="I284" s="160"/>
      <c r="J284" s="159"/>
    </row>
    <row r="285" spans="1:10" ht="51">
      <c r="A285" s="163" t="s">
        <v>762</v>
      </c>
      <c r="B285" s="161" t="s">
        <v>763</v>
      </c>
      <c r="C285" s="163" t="s">
        <v>91</v>
      </c>
      <c r="D285" s="163" t="s">
        <v>764</v>
      </c>
      <c r="E285" s="162" t="s">
        <v>400</v>
      </c>
      <c r="F285" s="161">
        <v>89</v>
      </c>
      <c r="G285" s="160"/>
      <c r="H285" s="160"/>
      <c r="I285" s="160"/>
      <c r="J285" s="159"/>
    </row>
    <row r="286" spans="1:10">
      <c r="A286" s="164" t="s">
        <v>765</v>
      </c>
      <c r="B286" s="164"/>
      <c r="C286" s="164"/>
      <c r="D286" s="164" t="s">
        <v>766</v>
      </c>
      <c r="E286" s="164"/>
      <c r="F286" s="165"/>
      <c r="G286" s="164"/>
      <c r="H286" s="164"/>
      <c r="I286" s="153"/>
      <c r="J286" s="154"/>
    </row>
    <row r="287" spans="1:10" ht="38.25">
      <c r="A287" s="170" t="s">
        <v>767</v>
      </c>
      <c r="B287" s="168" t="s">
        <v>768</v>
      </c>
      <c r="C287" s="170" t="s">
        <v>91</v>
      </c>
      <c r="D287" s="170" t="s">
        <v>769</v>
      </c>
      <c r="E287" s="169" t="s">
        <v>400</v>
      </c>
      <c r="F287" s="168">
        <v>18</v>
      </c>
      <c r="G287" s="167"/>
      <c r="H287" s="167"/>
      <c r="I287" s="167"/>
      <c r="J287" s="166"/>
    </row>
    <row r="288" spans="1:10" ht="38.25">
      <c r="A288" s="170" t="s">
        <v>770</v>
      </c>
      <c r="B288" s="168" t="s">
        <v>771</v>
      </c>
      <c r="C288" s="170" t="s">
        <v>91</v>
      </c>
      <c r="D288" s="170" t="s">
        <v>772</v>
      </c>
      <c r="E288" s="169" t="s">
        <v>400</v>
      </c>
      <c r="F288" s="168">
        <v>13</v>
      </c>
      <c r="G288" s="167"/>
      <c r="H288" s="167"/>
      <c r="I288" s="167"/>
      <c r="J288" s="166"/>
    </row>
    <row r="289" spans="1:10" ht="51">
      <c r="A289" s="170" t="s">
        <v>773</v>
      </c>
      <c r="B289" s="168" t="s">
        <v>774</v>
      </c>
      <c r="C289" s="170" t="s">
        <v>91</v>
      </c>
      <c r="D289" s="170" t="s">
        <v>775</v>
      </c>
      <c r="E289" s="169" t="s">
        <v>400</v>
      </c>
      <c r="F289" s="168">
        <v>5</v>
      </c>
      <c r="G289" s="167"/>
      <c r="H289" s="167"/>
      <c r="I289" s="167"/>
      <c r="J289" s="166"/>
    </row>
    <row r="290" spans="1:10" ht="38.25">
      <c r="A290" s="163" t="s">
        <v>776</v>
      </c>
      <c r="B290" s="161" t="s">
        <v>777</v>
      </c>
      <c r="C290" s="163" t="s">
        <v>427</v>
      </c>
      <c r="D290" s="163" t="s">
        <v>778</v>
      </c>
      <c r="E290" s="162" t="s">
        <v>419</v>
      </c>
      <c r="F290" s="161">
        <v>1</v>
      </c>
      <c r="G290" s="160"/>
      <c r="H290" s="160"/>
      <c r="I290" s="160"/>
      <c r="J290" s="159"/>
    </row>
    <row r="291" spans="1:10" ht="38.25">
      <c r="A291" s="163" t="s">
        <v>779</v>
      </c>
      <c r="B291" s="161" t="s">
        <v>780</v>
      </c>
      <c r="C291" s="163" t="s">
        <v>737</v>
      </c>
      <c r="D291" s="163" t="s">
        <v>781</v>
      </c>
      <c r="E291" s="162" t="s">
        <v>739</v>
      </c>
      <c r="F291" s="161">
        <v>4</v>
      </c>
      <c r="G291" s="160"/>
      <c r="H291" s="160"/>
      <c r="I291" s="160"/>
      <c r="J291" s="159"/>
    </row>
    <row r="292" spans="1:10" ht="38.25">
      <c r="A292" s="163" t="s">
        <v>782</v>
      </c>
      <c r="B292" s="161" t="s">
        <v>783</v>
      </c>
      <c r="C292" s="163" t="s">
        <v>737</v>
      </c>
      <c r="D292" s="163" t="s">
        <v>784</v>
      </c>
      <c r="E292" s="162" t="s">
        <v>739</v>
      </c>
      <c r="F292" s="161">
        <v>3</v>
      </c>
      <c r="G292" s="160"/>
      <c r="H292" s="160"/>
      <c r="I292" s="160"/>
      <c r="J292" s="159"/>
    </row>
    <row r="293" spans="1:10" ht="38.25">
      <c r="A293" s="163" t="s">
        <v>785</v>
      </c>
      <c r="B293" s="161" t="s">
        <v>786</v>
      </c>
      <c r="C293" s="163" t="s">
        <v>737</v>
      </c>
      <c r="D293" s="163" t="s">
        <v>787</v>
      </c>
      <c r="E293" s="162" t="s">
        <v>739</v>
      </c>
      <c r="F293" s="161">
        <v>14</v>
      </c>
      <c r="G293" s="160"/>
      <c r="H293" s="160"/>
      <c r="I293" s="160"/>
      <c r="J293" s="159"/>
    </row>
    <row r="294" spans="1:10" ht="38.25">
      <c r="A294" s="163" t="s">
        <v>788</v>
      </c>
      <c r="B294" s="161" t="s">
        <v>789</v>
      </c>
      <c r="C294" s="163" t="s">
        <v>737</v>
      </c>
      <c r="D294" s="163" t="s">
        <v>790</v>
      </c>
      <c r="E294" s="162" t="s">
        <v>739</v>
      </c>
      <c r="F294" s="161">
        <v>10</v>
      </c>
      <c r="G294" s="160"/>
      <c r="H294" s="160"/>
      <c r="I294" s="160"/>
      <c r="J294" s="159"/>
    </row>
    <row r="295" spans="1:10">
      <c r="A295" s="164" t="s">
        <v>791</v>
      </c>
      <c r="B295" s="164"/>
      <c r="C295" s="164"/>
      <c r="D295" s="164" t="s">
        <v>792</v>
      </c>
      <c r="E295" s="164"/>
      <c r="F295" s="165"/>
      <c r="G295" s="164"/>
      <c r="H295" s="164"/>
      <c r="I295" s="153"/>
      <c r="J295" s="154"/>
    </row>
    <row r="296" spans="1:10" ht="38.25">
      <c r="A296" s="163" t="s">
        <v>793</v>
      </c>
      <c r="B296" s="161" t="s">
        <v>794</v>
      </c>
      <c r="C296" s="163" t="s">
        <v>737</v>
      </c>
      <c r="D296" s="163" t="s">
        <v>795</v>
      </c>
      <c r="E296" s="162" t="s">
        <v>739</v>
      </c>
      <c r="F296" s="161">
        <v>3</v>
      </c>
      <c r="G296" s="160"/>
      <c r="H296" s="160"/>
      <c r="I296" s="160"/>
      <c r="J296" s="159"/>
    </row>
    <row r="297" spans="1:10" ht="38.25">
      <c r="A297" s="163" t="s">
        <v>796</v>
      </c>
      <c r="B297" s="161" t="s">
        <v>797</v>
      </c>
      <c r="C297" s="163" t="s">
        <v>745</v>
      </c>
      <c r="D297" s="163" t="s">
        <v>798</v>
      </c>
      <c r="E297" s="162" t="s">
        <v>258</v>
      </c>
      <c r="F297" s="161">
        <v>3</v>
      </c>
      <c r="G297" s="160"/>
      <c r="H297" s="160"/>
      <c r="I297" s="160"/>
      <c r="J297" s="159"/>
    </row>
    <row r="298" spans="1:10" ht="38.25">
      <c r="A298" s="163" t="s">
        <v>799</v>
      </c>
      <c r="B298" s="161" t="s">
        <v>800</v>
      </c>
      <c r="C298" s="163" t="s">
        <v>91</v>
      </c>
      <c r="D298" s="163" t="s">
        <v>801</v>
      </c>
      <c r="E298" s="162" t="s">
        <v>258</v>
      </c>
      <c r="F298" s="161">
        <v>3</v>
      </c>
      <c r="G298" s="160"/>
      <c r="H298" s="160"/>
      <c r="I298" s="160"/>
      <c r="J298" s="159"/>
    </row>
    <row r="299" spans="1:10" ht="38.25">
      <c r="A299" s="170" t="s">
        <v>802</v>
      </c>
      <c r="B299" s="168" t="s">
        <v>803</v>
      </c>
      <c r="C299" s="170" t="s">
        <v>91</v>
      </c>
      <c r="D299" s="170" t="s">
        <v>804</v>
      </c>
      <c r="E299" s="169" t="s">
        <v>258</v>
      </c>
      <c r="F299" s="168">
        <v>3</v>
      </c>
      <c r="G299" s="167"/>
      <c r="H299" s="167"/>
      <c r="I299" s="167"/>
      <c r="J299" s="166"/>
    </row>
    <row r="300" spans="1:10" ht="38.25">
      <c r="A300" s="163" t="s">
        <v>805</v>
      </c>
      <c r="B300" s="161" t="s">
        <v>806</v>
      </c>
      <c r="C300" s="163" t="s">
        <v>653</v>
      </c>
      <c r="D300" s="163" t="s">
        <v>807</v>
      </c>
      <c r="E300" s="162" t="s">
        <v>258</v>
      </c>
      <c r="F300" s="161">
        <v>3</v>
      </c>
      <c r="G300" s="160"/>
      <c r="H300" s="160"/>
      <c r="I300" s="160"/>
      <c r="J300" s="159"/>
    </row>
    <row r="301" spans="1:10" ht="38.25">
      <c r="A301" s="163" t="s">
        <v>808</v>
      </c>
      <c r="B301" s="161" t="s">
        <v>809</v>
      </c>
      <c r="C301" s="163" t="s">
        <v>745</v>
      </c>
      <c r="D301" s="163" t="s">
        <v>810</v>
      </c>
      <c r="E301" s="162" t="s">
        <v>258</v>
      </c>
      <c r="F301" s="161">
        <v>3</v>
      </c>
      <c r="G301" s="160"/>
      <c r="H301" s="160"/>
      <c r="I301" s="160"/>
      <c r="J301" s="159"/>
    </row>
    <row r="302" spans="1:10" ht="38.25">
      <c r="A302" s="170" t="s">
        <v>811</v>
      </c>
      <c r="B302" s="168" t="s">
        <v>812</v>
      </c>
      <c r="C302" s="170" t="s">
        <v>440</v>
      </c>
      <c r="D302" s="170" t="s">
        <v>813</v>
      </c>
      <c r="E302" s="169" t="s">
        <v>814</v>
      </c>
      <c r="F302" s="168">
        <v>3</v>
      </c>
      <c r="G302" s="167"/>
      <c r="H302" s="167"/>
      <c r="I302" s="167"/>
      <c r="J302" s="166"/>
    </row>
    <row r="303" spans="1:10" ht="38.25">
      <c r="A303" s="163" t="s">
        <v>815</v>
      </c>
      <c r="B303" s="161" t="s">
        <v>816</v>
      </c>
      <c r="C303" s="163" t="s">
        <v>817</v>
      </c>
      <c r="D303" s="163" t="s">
        <v>818</v>
      </c>
      <c r="E303" s="162" t="s">
        <v>258</v>
      </c>
      <c r="F303" s="161">
        <v>3</v>
      </c>
      <c r="G303" s="160"/>
      <c r="H303" s="160"/>
      <c r="I303" s="160"/>
      <c r="J303" s="159"/>
    </row>
    <row r="304" spans="1:10" ht="38.25">
      <c r="A304" s="163" t="s">
        <v>819</v>
      </c>
      <c r="B304" s="161" t="s">
        <v>820</v>
      </c>
      <c r="C304" s="163" t="s">
        <v>91</v>
      </c>
      <c r="D304" s="163" t="s">
        <v>821</v>
      </c>
      <c r="E304" s="162" t="s">
        <v>258</v>
      </c>
      <c r="F304" s="161">
        <v>2</v>
      </c>
      <c r="G304" s="160"/>
      <c r="H304" s="160"/>
      <c r="I304" s="160"/>
      <c r="J304" s="159"/>
    </row>
    <row r="305" spans="1:10">
      <c r="A305" s="164" t="s">
        <v>822</v>
      </c>
      <c r="B305" s="164"/>
      <c r="C305" s="164"/>
      <c r="D305" s="164" t="s">
        <v>823</v>
      </c>
      <c r="E305" s="164"/>
      <c r="F305" s="165"/>
      <c r="G305" s="164"/>
      <c r="H305" s="164"/>
      <c r="I305" s="153"/>
      <c r="J305" s="154"/>
    </row>
    <row r="306" spans="1:10" ht="38.25">
      <c r="A306" s="163" t="s">
        <v>824</v>
      </c>
      <c r="B306" s="161" t="s">
        <v>825</v>
      </c>
      <c r="C306" s="163" t="s">
        <v>737</v>
      </c>
      <c r="D306" s="163" t="s">
        <v>826</v>
      </c>
      <c r="E306" s="162" t="s">
        <v>400</v>
      </c>
      <c r="F306" s="161">
        <v>40</v>
      </c>
      <c r="G306" s="160"/>
      <c r="H306" s="160"/>
      <c r="I306" s="160"/>
      <c r="J306" s="159"/>
    </row>
    <row r="307" spans="1:10" ht="38.25">
      <c r="A307" s="163" t="s">
        <v>827</v>
      </c>
      <c r="B307" s="161" t="s">
        <v>828</v>
      </c>
      <c r="C307" s="163" t="s">
        <v>91</v>
      </c>
      <c r="D307" s="163" t="s">
        <v>829</v>
      </c>
      <c r="E307" s="162" t="s">
        <v>258</v>
      </c>
      <c r="F307" s="161">
        <v>4</v>
      </c>
      <c r="G307" s="160"/>
      <c r="H307" s="160"/>
      <c r="I307" s="160"/>
      <c r="J307" s="159"/>
    </row>
    <row r="308" spans="1:10" ht="38.25">
      <c r="A308" s="163" t="s">
        <v>830</v>
      </c>
      <c r="B308" s="161" t="s">
        <v>831</v>
      </c>
      <c r="C308" s="163" t="s">
        <v>653</v>
      </c>
      <c r="D308" s="163" t="s">
        <v>832</v>
      </c>
      <c r="E308" s="162" t="s">
        <v>258</v>
      </c>
      <c r="F308" s="161">
        <v>4</v>
      </c>
      <c r="G308" s="160"/>
      <c r="H308" s="160"/>
      <c r="I308" s="160"/>
      <c r="J308" s="159"/>
    </row>
    <row r="309" spans="1:10" ht="38.25">
      <c r="A309" s="163" t="s">
        <v>833</v>
      </c>
      <c r="B309" s="161" t="s">
        <v>834</v>
      </c>
      <c r="C309" s="163" t="s">
        <v>835</v>
      </c>
      <c r="D309" s="163" t="s">
        <v>836</v>
      </c>
      <c r="E309" s="162" t="s">
        <v>258</v>
      </c>
      <c r="F309" s="161">
        <v>1</v>
      </c>
      <c r="G309" s="160"/>
      <c r="H309" s="160"/>
      <c r="I309" s="160"/>
      <c r="J309" s="159"/>
    </row>
    <row r="310" spans="1:10" ht="38.25">
      <c r="A310" s="163" t="s">
        <v>837</v>
      </c>
      <c r="B310" s="161" t="s">
        <v>838</v>
      </c>
      <c r="C310" s="163" t="s">
        <v>839</v>
      </c>
      <c r="D310" s="163" t="s">
        <v>840</v>
      </c>
      <c r="E310" s="162" t="s">
        <v>258</v>
      </c>
      <c r="F310" s="161">
        <v>1</v>
      </c>
      <c r="G310" s="160"/>
      <c r="H310" s="160"/>
      <c r="I310" s="160"/>
      <c r="J310" s="159"/>
    </row>
    <row r="311" spans="1:10" ht="38.25">
      <c r="A311" s="163" t="s">
        <v>841</v>
      </c>
      <c r="B311" s="161" t="s">
        <v>842</v>
      </c>
      <c r="C311" s="163" t="s">
        <v>835</v>
      </c>
      <c r="D311" s="163" t="s">
        <v>843</v>
      </c>
      <c r="E311" s="162" t="s">
        <v>258</v>
      </c>
      <c r="F311" s="161">
        <v>1</v>
      </c>
      <c r="G311" s="160"/>
      <c r="H311" s="160"/>
      <c r="I311" s="160"/>
      <c r="J311" s="159"/>
    </row>
    <row r="312" spans="1:10">
      <c r="A312" s="164" t="s">
        <v>844</v>
      </c>
      <c r="B312" s="164"/>
      <c r="C312" s="164"/>
      <c r="D312" s="164" t="s">
        <v>845</v>
      </c>
      <c r="E312" s="164"/>
      <c r="F312" s="165"/>
      <c r="G312" s="164"/>
      <c r="H312" s="164"/>
      <c r="I312" s="153"/>
      <c r="J312" s="154"/>
    </row>
    <row r="313" spans="1:10" ht="38.25">
      <c r="A313" s="163" t="s">
        <v>846</v>
      </c>
      <c r="B313" s="161" t="s">
        <v>847</v>
      </c>
      <c r="C313" s="163" t="s">
        <v>91</v>
      </c>
      <c r="D313" s="163" t="s">
        <v>848</v>
      </c>
      <c r="E313" s="162" t="s">
        <v>258</v>
      </c>
      <c r="F313" s="161">
        <v>1</v>
      </c>
      <c r="G313" s="160"/>
      <c r="H313" s="160"/>
      <c r="I313" s="160"/>
      <c r="J313" s="159"/>
    </row>
    <row r="314" spans="1:10" ht="38.25">
      <c r="A314" s="163" t="s">
        <v>849</v>
      </c>
      <c r="B314" s="161" t="s">
        <v>850</v>
      </c>
      <c r="C314" s="163" t="s">
        <v>427</v>
      </c>
      <c r="D314" s="163" t="s">
        <v>851</v>
      </c>
      <c r="E314" s="162" t="s">
        <v>419</v>
      </c>
      <c r="F314" s="161">
        <v>1</v>
      </c>
      <c r="G314" s="160"/>
      <c r="H314" s="160"/>
      <c r="I314" s="160"/>
      <c r="J314" s="159"/>
    </row>
    <row r="315" spans="1:10">
      <c r="A315" s="164" t="s">
        <v>852</v>
      </c>
      <c r="B315" s="164"/>
      <c r="C315" s="164"/>
      <c r="D315" s="164" t="s">
        <v>853</v>
      </c>
      <c r="E315" s="164"/>
      <c r="F315" s="165"/>
      <c r="G315" s="164"/>
      <c r="H315" s="164"/>
      <c r="I315" s="153"/>
      <c r="J315" s="154"/>
    </row>
    <row r="316" spans="1:10" ht="38.25">
      <c r="A316" s="163" t="s">
        <v>854</v>
      </c>
      <c r="B316" s="161" t="s">
        <v>855</v>
      </c>
      <c r="C316" s="163" t="s">
        <v>99</v>
      </c>
      <c r="D316" s="163" t="s">
        <v>856</v>
      </c>
      <c r="E316" s="162" t="s">
        <v>419</v>
      </c>
      <c r="F316" s="161">
        <v>1</v>
      </c>
      <c r="G316" s="160"/>
      <c r="H316" s="160"/>
      <c r="I316" s="160"/>
      <c r="J316" s="159"/>
    </row>
    <row r="317" spans="1:10" ht="38.25">
      <c r="A317" s="163" t="s">
        <v>857</v>
      </c>
      <c r="B317" s="161" t="s">
        <v>858</v>
      </c>
      <c r="C317" s="163" t="s">
        <v>91</v>
      </c>
      <c r="D317" s="163" t="s">
        <v>859</v>
      </c>
      <c r="E317" s="162" t="s">
        <v>258</v>
      </c>
      <c r="F317" s="161">
        <v>2</v>
      </c>
      <c r="G317" s="160"/>
      <c r="H317" s="160"/>
      <c r="I317" s="160"/>
      <c r="J317" s="159"/>
    </row>
    <row r="318" spans="1:10">
      <c r="A318" s="164" t="s">
        <v>860</v>
      </c>
      <c r="B318" s="164"/>
      <c r="C318" s="164"/>
      <c r="D318" s="164" t="s">
        <v>861</v>
      </c>
      <c r="E318" s="164"/>
      <c r="F318" s="165"/>
      <c r="G318" s="164"/>
      <c r="H318" s="164"/>
      <c r="I318" s="153"/>
      <c r="J318" s="154"/>
    </row>
    <row r="319" spans="1:10">
      <c r="A319" s="164" t="s">
        <v>862</v>
      </c>
      <c r="B319" s="164"/>
      <c r="C319" s="164"/>
      <c r="D319" s="164" t="s">
        <v>758</v>
      </c>
      <c r="E319" s="164"/>
      <c r="F319" s="165"/>
      <c r="G319" s="164"/>
      <c r="H319" s="164"/>
      <c r="I319" s="153"/>
      <c r="J319" s="154"/>
    </row>
    <row r="320" spans="1:10" ht="38.25">
      <c r="A320" s="163" t="s">
        <v>863</v>
      </c>
      <c r="B320" s="161" t="s">
        <v>864</v>
      </c>
      <c r="C320" s="163" t="s">
        <v>91</v>
      </c>
      <c r="D320" s="163" t="s">
        <v>865</v>
      </c>
      <c r="E320" s="162" t="s">
        <v>400</v>
      </c>
      <c r="F320" s="161">
        <v>110</v>
      </c>
      <c r="G320" s="160"/>
      <c r="H320" s="160"/>
      <c r="I320" s="160"/>
      <c r="J320" s="159"/>
    </row>
    <row r="321" spans="1:10" ht="51">
      <c r="A321" s="163" t="s">
        <v>866</v>
      </c>
      <c r="B321" s="161" t="s">
        <v>763</v>
      </c>
      <c r="C321" s="163" t="s">
        <v>91</v>
      </c>
      <c r="D321" s="163" t="s">
        <v>764</v>
      </c>
      <c r="E321" s="162" t="s">
        <v>400</v>
      </c>
      <c r="F321" s="161">
        <v>660</v>
      </c>
      <c r="G321" s="160"/>
      <c r="H321" s="160"/>
      <c r="I321" s="160"/>
      <c r="J321" s="159"/>
    </row>
    <row r="322" spans="1:10" ht="38.25">
      <c r="A322" s="163" t="s">
        <v>867</v>
      </c>
      <c r="B322" s="161" t="s">
        <v>868</v>
      </c>
      <c r="C322" s="163" t="s">
        <v>91</v>
      </c>
      <c r="D322" s="163" t="s">
        <v>869</v>
      </c>
      <c r="E322" s="162" t="s">
        <v>400</v>
      </c>
      <c r="F322" s="161">
        <v>28</v>
      </c>
      <c r="G322" s="160"/>
      <c r="H322" s="160"/>
      <c r="I322" s="160"/>
      <c r="J322" s="159"/>
    </row>
    <row r="323" spans="1:10" ht="38.25">
      <c r="A323" s="163" t="s">
        <v>870</v>
      </c>
      <c r="B323" s="161" t="s">
        <v>871</v>
      </c>
      <c r="C323" s="163" t="s">
        <v>91</v>
      </c>
      <c r="D323" s="163" t="s">
        <v>872</v>
      </c>
      <c r="E323" s="162" t="s">
        <v>400</v>
      </c>
      <c r="F323" s="161">
        <v>138</v>
      </c>
      <c r="G323" s="160"/>
      <c r="H323" s="160"/>
      <c r="I323" s="160"/>
      <c r="J323" s="159"/>
    </row>
    <row r="324" spans="1:10">
      <c r="A324" s="164" t="s">
        <v>873</v>
      </c>
      <c r="B324" s="164"/>
      <c r="C324" s="164"/>
      <c r="D324" s="164" t="s">
        <v>766</v>
      </c>
      <c r="E324" s="164"/>
      <c r="F324" s="165"/>
      <c r="G324" s="164"/>
      <c r="H324" s="164"/>
      <c r="I324" s="153"/>
      <c r="J324" s="154"/>
    </row>
    <row r="325" spans="1:10" ht="38.25">
      <c r="A325" s="163" t="s">
        <v>874</v>
      </c>
      <c r="B325" s="161" t="s">
        <v>875</v>
      </c>
      <c r="C325" s="163" t="s">
        <v>737</v>
      </c>
      <c r="D325" s="163" t="s">
        <v>876</v>
      </c>
      <c r="E325" s="162" t="s">
        <v>400</v>
      </c>
      <c r="F325" s="161">
        <v>13</v>
      </c>
      <c r="G325" s="160"/>
      <c r="H325" s="160"/>
      <c r="I325" s="160"/>
      <c r="J325" s="159"/>
    </row>
    <row r="326" spans="1:10" ht="38.25">
      <c r="A326" s="163" t="s">
        <v>877</v>
      </c>
      <c r="B326" s="161" t="s">
        <v>878</v>
      </c>
      <c r="C326" s="163" t="s">
        <v>653</v>
      </c>
      <c r="D326" s="163" t="s">
        <v>879</v>
      </c>
      <c r="E326" s="162" t="s">
        <v>400</v>
      </c>
      <c r="F326" s="161">
        <v>15</v>
      </c>
      <c r="G326" s="160"/>
      <c r="H326" s="160"/>
      <c r="I326" s="160"/>
      <c r="J326" s="159"/>
    </row>
    <row r="327" spans="1:10" ht="38.25">
      <c r="A327" s="163" t="s">
        <v>880</v>
      </c>
      <c r="B327" s="161" t="s">
        <v>881</v>
      </c>
      <c r="C327" s="163" t="s">
        <v>653</v>
      </c>
      <c r="D327" s="163" t="s">
        <v>882</v>
      </c>
      <c r="E327" s="162" t="s">
        <v>258</v>
      </c>
      <c r="F327" s="161">
        <v>13</v>
      </c>
      <c r="G327" s="160"/>
      <c r="H327" s="160"/>
      <c r="I327" s="160"/>
      <c r="J327" s="159"/>
    </row>
    <row r="328" spans="1:10" ht="38.25">
      <c r="A328" s="163" t="s">
        <v>883</v>
      </c>
      <c r="B328" s="161" t="s">
        <v>884</v>
      </c>
      <c r="C328" s="163" t="s">
        <v>427</v>
      </c>
      <c r="D328" s="163" t="s">
        <v>885</v>
      </c>
      <c r="E328" s="162" t="s">
        <v>419</v>
      </c>
      <c r="F328" s="161">
        <v>13</v>
      </c>
      <c r="G328" s="160"/>
      <c r="H328" s="160"/>
      <c r="I328" s="160"/>
      <c r="J328" s="159"/>
    </row>
    <row r="329" spans="1:10" ht="38.25">
      <c r="A329" s="163" t="s">
        <v>886</v>
      </c>
      <c r="B329" s="161" t="s">
        <v>780</v>
      </c>
      <c r="C329" s="163" t="s">
        <v>737</v>
      </c>
      <c r="D329" s="163" t="s">
        <v>781</v>
      </c>
      <c r="E329" s="162" t="s">
        <v>739</v>
      </c>
      <c r="F329" s="161">
        <v>4</v>
      </c>
      <c r="G329" s="160"/>
      <c r="H329" s="160"/>
      <c r="I329" s="160"/>
      <c r="J329" s="159"/>
    </row>
    <row r="330" spans="1:10" ht="38.25">
      <c r="A330" s="163" t="s">
        <v>887</v>
      </c>
      <c r="B330" s="161" t="s">
        <v>888</v>
      </c>
      <c r="C330" s="163" t="s">
        <v>737</v>
      </c>
      <c r="D330" s="163" t="s">
        <v>889</v>
      </c>
      <c r="E330" s="162" t="s">
        <v>739</v>
      </c>
      <c r="F330" s="161">
        <v>4</v>
      </c>
      <c r="G330" s="160"/>
      <c r="H330" s="160"/>
      <c r="I330" s="160"/>
      <c r="J330" s="159"/>
    </row>
    <row r="331" spans="1:10" ht="38.25">
      <c r="A331" s="163" t="s">
        <v>890</v>
      </c>
      <c r="B331" s="161" t="s">
        <v>891</v>
      </c>
      <c r="C331" s="163" t="s">
        <v>653</v>
      </c>
      <c r="D331" s="163" t="s">
        <v>892</v>
      </c>
      <c r="E331" s="162" t="s">
        <v>400</v>
      </c>
      <c r="F331" s="161">
        <v>7</v>
      </c>
      <c r="G331" s="160"/>
      <c r="H331" s="160"/>
      <c r="I331" s="160"/>
      <c r="J331" s="159"/>
    </row>
    <row r="332" spans="1:10" ht="38.25">
      <c r="A332" s="163" t="s">
        <v>893</v>
      </c>
      <c r="B332" s="161" t="s">
        <v>894</v>
      </c>
      <c r="C332" s="163" t="s">
        <v>653</v>
      </c>
      <c r="D332" s="163" t="s">
        <v>895</v>
      </c>
      <c r="E332" s="162" t="s">
        <v>400</v>
      </c>
      <c r="F332" s="161">
        <v>4</v>
      </c>
      <c r="G332" s="160"/>
      <c r="H332" s="160"/>
      <c r="I332" s="160"/>
      <c r="J332" s="159"/>
    </row>
    <row r="333" spans="1:10" ht="38.25">
      <c r="A333" s="163" t="s">
        <v>896</v>
      </c>
      <c r="B333" s="161" t="s">
        <v>897</v>
      </c>
      <c r="C333" s="163" t="s">
        <v>898</v>
      </c>
      <c r="D333" s="163" t="s">
        <v>899</v>
      </c>
      <c r="E333" s="162" t="s">
        <v>415</v>
      </c>
      <c r="F333" s="161">
        <v>264</v>
      </c>
      <c r="G333" s="160"/>
      <c r="H333" s="160"/>
      <c r="I333" s="160"/>
      <c r="J333" s="159"/>
    </row>
    <row r="334" spans="1:10" ht="38.25">
      <c r="A334" s="163" t="s">
        <v>900</v>
      </c>
      <c r="B334" s="161" t="s">
        <v>901</v>
      </c>
      <c r="C334" s="163" t="s">
        <v>898</v>
      </c>
      <c r="D334" s="163" t="s">
        <v>902</v>
      </c>
      <c r="E334" s="162" t="s">
        <v>415</v>
      </c>
      <c r="F334" s="161">
        <v>264</v>
      </c>
      <c r="G334" s="160"/>
      <c r="H334" s="160"/>
      <c r="I334" s="160"/>
      <c r="J334" s="159"/>
    </row>
    <row r="335" spans="1:10">
      <c r="A335" s="164" t="s">
        <v>903</v>
      </c>
      <c r="B335" s="164"/>
      <c r="C335" s="164"/>
      <c r="D335" s="164" t="s">
        <v>904</v>
      </c>
      <c r="E335" s="164"/>
      <c r="F335" s="165"/>
      <c r="G335" s="164"/>
      <c r="H335" s="164"/>
      <c r="I335" s="153"/>
      <c r="J335" s="154"/>
    </row>
    <row r="336" spans="1:10" ht="38.25">
      <c r="A336" s="163" t="s">
        <v>905</v>
      </c>
      <c r="B336" s="161" t="s">
        <v>906</v>
      </c>
      <c r="C336" s="163" t="s">
        <v>653</v>
      </c>
      <c r="D336" s="163" t="s">
        <v>907</v>
      </c>
      <c r="E336" s="162" t="s">
        <v>400</v>
      </c>
      <c r="F336" s="161">
        <v>40</v>
      </c>
      <c r="G336" s="160"/>
      <c r="H336" s="160"/>
      <c r="I336" s="160"/>
      <c r="J336" s="159"/>
    </row>
    <row r="337" spans="1:10" ht="38.25">
      <c r="A337" s="163" t="s">
        <v>908</v>
      </c>
      <c r="B337" s="161" t="s">
        <v>909</v>
      </c>
      <c r="C337" s="163" t="s">
        <v>910</v>
      </c>
      <c r="D337" s="163" t="s">
        <v>911</v>
      </c>
      <c r="E337" s="162" t="s">
        <v>419</v>
      </c>
      <c r="F337" s="161">
        <v>3</v>
      </c>
      <c r="G337" s="160"/>
      <c r="H337" s="160"/>
      <c r="I337" s="160"/>
      <c r="J337" s="159"/>
    </row>
    <row r="338" spans="1:10" ht="38.25">
      <c r="A338" s="163" t="s">
        <v>912</v>
      </c>
      <c r="B338" s="161" t="s">
        <v>913</v>
      </c>
      <c r="C338" s="163" t="s">
        <v>427</v>
      </c>
      <c r="D338" s="163" t="s">
        <v>914</v>
      </c>
      <c r="E338" s="162" t="s">
        <v>419</v>
      </c>
      <c r="F338" s="161">
        <v>2</v>
      </c>
      <c r="G338" s="160"/>
      <c r="H338" s="160"/>
      <c r="I338" s="160"/>
      <c r="J338" s="159"/>
    </row>
    <row r="339" spans="1:10" ht="38.25">
      <c r="A339" s="163" t="s">
        <v>915</v>
      </c>
      <c r="B339" s="161" t="s">
        <v>916</v>
      </c>
      <c r="C339" s="163" t="s">
        <v>427</v>
      </c>
      <c r="D339" s="163" t="s">
        <v>917</v>
      </c>
      <c r="E339" s="162" t="s">
        <v>419</v>
      </c>
      <c r="F339" s="161">
        <v>6</v>
      </c>
      <c r="G339" s="160"/>
      <c r="H339" s="160"/>
      <c r="I339" s="160"/>
      <c r="J339" s="159"/>
    </row>
    <row r="340" spans="1:10" ht="38.25">
      <c r="A340" s="163" t="s">
        <v>918</v>
      </c>
      <c r="B340" s="161" t="s">
        <v>919</v>
      </c>
      <c r="C340" s="163" t="s">
        <v>653</v>
      </c>
      <c r="D340" s="163" t="s">
        <v>920</v>
      </c>
      <c r="E340" s="162" t="s">
        <v>400</v>
      </c>
      <c r="F340" s="161">
        <v>45</v>
      </c>
      <c r="G340" s="160"/>
      <c r="H340" s="160"/>
      <c r="I340" s="160"/>
      <c r="J340" s="159"/>
    </row>
    <row r="341" spans="1:10" ht="38.25">
      <c r="A341" s="163" t="s">
        <v>921</v>
      </c>
      <c r="B341" s="161" t="s">
        <v>922</v>
      </c>
      <c r="C341" s="163" t="s">
        <v>653</v>
      </c>
      <c r="D341" s="163" t="s">
        <v>923</v>
      </c>
      <c r="E341" s="162" t="s">
        <v>258</v>
      </c>
      <c r="F341" s="161">
        <v>2</v>
      </c>
      <c r="G341" s="160"/>
      <c r="H341" s="160"/>
      <c r="I341" s="160"/>
      <c r="J341" s="159"/>
    </row>
    <row r="342" spans="1:10" ht="38.25">
      <c r="A342" s="163" t="s">
        <v>924</v>
      </c>
      <c r="B342" s="161" t="s">
        <v>925</v>
      </c>
      <c r="C342" s="163" t="s">
        <v>653</v>
      </c>
      <c r="D342" s="163" t="s">
        <v>926</v>
      </c>
      <c r="E342" s="162" t="s">
        <v>258</v>
      </c>
      <c r="F342" s="161">
        <v>3</v>
      </c>
      <c r="G342" s="160"/>
      <c r="H342" s="160"/>
      <c r="I342" s="160"/>
      <c r="J342" s="159"/>
    </row>
    <row r="343" spans="1:10" ht="38.25">
      <c r="A343" s="163" t="s">
        <v>927</v>
      </c>
      <c r="B343" s="161" t="s">
        <v>928</v>
      </c>
      <c r="C343" s="163" t="s">
        <v>427</v>
      </c>
      <c r="D343" s="163" t="s">
        <v>929</v>
      </c>
      <c r="E343" s="162" t="s">
        <v>404</v>
      </c>
      <c r="F343" s="161">
        <v>4</v>
      </c>
      <c r="G343" s="160"/>
      <c r="H343" s="160"/>
      <c r="I343" s="160"/>
      <c r="J343" s="159"/>
    </row>
    <row r="344" spans="1:10" ht="38.25">
      <c r="A344" s="163" t="s">
        <v>930</v>
      </c>
      <c r="B344" s="161" t="s">
        <v>931</v>
      </c>
      <c r="C344" s="163" t="s">
        <v>440</v>
      </c>
      <c r="D344" s="163" t="s">
        <v>932</v>
      </c>
      <c r="E344" s="162" t="s">
        <v>258</v>
      </c>
      <c r="F344" s="161">
        <v>90</v>
      </c>
      <c r="G344" s="160"/>
      <c r="H344" s="160"/>
      <c r="I344" s="160"/>
      <c r="J344" s="159"/>
    </row>
    <row r="345" spans="1:10" ht="38.25">
      <c r="A345" s="163" t="s">
        <v>933</v>
      </c>
      <c r="B345" s="161" t="s">
        <v>934</v>
      </c>
      <c r="C345" s="163" t="s">
        <v>737</v>
      </c>
      <c r="D345" s="163" t="s">
        <v>935</v>
      </c>
      <c r="E345" s="162" t="s">
        <v>739</v>
      </c>
      <c r="F345" s="161">
        <v>90</v>
      </c>
      <c r="G345" s="160"/>
      <c r="H345" s="160"/>
      <c r="I345" s="160"/>
      <c r="J345" s="159"/>
    </row>
    <row r="346" spans="1:10" ht="38.25">
      <c r="A346" s="163" t="s">
        <v>936</v>
      </c>
      <c r="B346" s="161" t="s">
        <v>937</v>
      </c>
      <c r="C346" s="163" t="s">
        <v>737</v>
      </c>
      <c r="D346" s="163" t="s">
        <v>938</v>
      </c>
      <c r="E346" s="162" t="s">
        <v>739</v>
      </c>
      <c r="F346" s="161">
        <v>90</v>
      </c>
      <c r="G346" s="160"/>
      <c r="H346" s="160"/>
      <c r="I346" s="160"/>
      <c r="J346" s="159"/>
    </row>
    <row r="347" spans="1:10" ht="38.25">
      <c r="A347" s="170" t="s">
        <v>939</v>
      </c>
      <c r="B347" s="168" t="s">
        <v>940</v>
      </c>
      <c r="C347" s="170" t="s">
        <v>91</v>
      </c>
      <c r="D347" s="170" t="s">
        <v>941</v>
      </c>
      <c r="E347" s="169" t="s">
        <v>258</v>
      </c>
      <c r="F347" s="168">
        <v>270</v>
      </c>
      <c r="G347" s="167"/>
      <c r="H347" s="167"/>
      <c r="I347" s="167"/>
      <c r="J347" s="166"/>
    </row>
    <row r="348" spans="1:10" ht="38.25">
      <c r="A348" s="163" t="s">
        <v>942</v>
      </c>
      <c r="B348" s="161" t="s">
        <v>943</v>
      </c>
      <c r="C348" s="163" t="s">
        <v>653</v>
      </c>
      <c r="D348" s="163" t="s">
        <v>944</v>
      </c>
      <c r="E348" s="162" t="s">
        <v>258</v>
      </c>
      <c r="F348" s="161">
        <v>1080</v>
      </c>
      <c r="G348" s="160"/>
      <c r="H348" s="160"/>
      <c r="I348" s="160"/>
      <c r="J348" s="159"/>
    </row>
    <row r="349" spans="1:10" ht="38.25">
      <c r="A349" s="170" t="s">
        <v>945</v>
      </c>
      <c r="B349" s="168" t="s">
        <v>946</v>
      </c>
      <c r="C349" s="170" t="s">
        <v>839</v>
      </c>
      <c r="D349" s="170" t="s">
        <v>947</v>
      </c>
      <c r="E349" s="169" t="s">
        <v>739</v>
      </c>
      <c r="F349" s="168">
        <v>5</v>
      </c>
      <c r="G349" s="167"/>
      <c r="H349" s="167"/>
      <c r="I349" s="167"/>
      <c r="J349" s="166"/>
    </row>
    <row r="350" spans="1:10">
      <c r="A350" s="164" t="s">
        <v>948</v>
      </c>
      <c r="B350" s="164"/>
      <c r="C350" s="164"/>
      <c r="D350" s="164" t="s">
        <v>845</v>
      </c>
      <c r="E350" s="164"/>
      <c r="F350" s="165"/>
      <c r="G350" s="164"/>
      <c r="H350" s="164"/>
      <c r="I350" s="153"/>
      <c r="J350" s="154"/>
    </row>
    <row r="351" spans="1:10" ht="38.25">
      <c r="A351" s="163" t="s">
        <v>949</v>
      </c>
      <c r="B351" s="161" t="s">
        <v>950</v>
      </c>
      <c r="C351" s="163" t="s">
        <v>91</v>
      </c>
      <c r="D351" s="163" t="s">
        <v>951</v>
      </c>
      <c r="E351" s="162" t="s">
        <v>258</v>
      </c>
      <c r="F351" s="161">
        <v>20</v>
      </c>
      <c r="G351" s="160"/>
      <c r="H351" s="160"/>
      <c r="I351" s="160"/>
      <c r="J351" s="159"/>
    </row>
    <row r="352" spans="1:10" ht="38.25">
      <c r="A352" s="163" t="s">
        <v>952</v>
      </c>
      <c r="B352" s="161" t="s">
        <v>850</v>
      </c>
      <c r="C352" s="163" t="s">
        <v>427</v>
      </c>
      <c r="D352" s="163" t="s">
        <v>851</v>
      </c>
      <c r="E352" s="162" t="s">
        <v>419</v>
      </c>
      <c r="F352" s="161">
        <v>20</v>
      </c>
      <c r="G352" s="160"/>
      <c r="H352" s="160"/>
      <c r="I352" s="160"/>
      <c r="J352" s="159"/>
    </row>
    <row r="353" spans="1:10" ht="38.25">
      <c r="A353" s="163" t="s">
        <v>953</v>
      </c>
      <c r="B353" s="161" t="s">
        <v>847</v>
      </c>
      <c r="C353" s="163" t="s">
        <v>91</v>
      </c>
      <c r="D353" s="163" t="s">
        <v>848</v>
      </c>
      <c r="E353" s="162" t="s">
        <v>258</v>
      </c>
      <c r="F353" s="161">
        <v>1</v>
      </c>
      <c r="G353" s="160"/>
      <c r="H353" s="160"/>
      <c r="I353" s="160"/>
      <c r="J353" s="159"/>
    </row>
    <row r="354" spans="1:10" ht="38.25">
      <c r="A354" s="163" t="s">
        <v>954</v>
      </c>
      <c r="B354" s="161" t="s">
        <v>850</v>
      </c>
      <c r="C354" s="163" t="s">
        <v>427</v>
      </c>
      <c r="D354" s="163" t="s">
        <v>851</v>
      </c>
      <c r="E354" s="162" t="s">
        <v>419</v>
      </c>
      <c r="F354" s="161">
        <v>1</v>
      </c>
      <c r="G354" s="160"/>
      <c r="H354" s="160"/>
      <c r="I354" s="160"/>
      <c r="J354" s="159"/>
    </row>
    <row r="355" spans="1:10">
      <c r="A355" s="164" t="s">
        <v>955</v>
      </c>
      <c r="B355" s="164"/>
      <c r="C355" s="164"/>
      <c r="D355" s="164" t="s">
        <v>956</v>
      </c>
      <c r="E355" s="164"/>
      <c r="F355" s="165"/>
      <c r="G355" s="164"/>
      <c r="H355" s="164"/>
      <c r="I355" s="153"/>
      <c r="J355" s="154"/>
    </row>
    <row r="356" spans="1:10">
      <c r="A356" s="164" t="s">
        <v>957</v>
      </c>
      <c r="B356" s="164"/>
      <c r="C356" s="164"/>
      <c r="D356" s="164" t="s">
        <v>958</v>
      </c>
      <c r="E356" s="164"/>
      <c r="F356" s="165"/>
      <c r="G356" s="164"/>
      <c r="H356" s="164"/>
      <c r="I356" s="153"/>
      <c r="J356" s="154"/>
    </row>
    <row r="357" spans="1:10" ht="38.25">
      <c r="A357" s="163" t="s">
        <v>959</v>
      </c>
      <c r="B357" s="161" t="s">
        <v>960</v>
      </c>
      <c r="C357" s="163" t="s">
        <v>91</v>
      </c>
      <c r="D357" s="163" t="s">
        <v>961</v>
      </c>
      <c r="E357" s="162" t="s">
        <v>258</v>
      </c>
      <c r="F357" s="161">
        <v>26</v>
      </c>
      <c r="G357" s="160"/>
      <c r="H357" s="160"/>
      <c r="I357" s="160"/>
      <c r="J357" s="159"/>
    </row>
    <row r="358" spans="1:10" ht="38.25">
      <c r="A358" s="163" t="s">
        <v>962</v>
      </c>
      <c r="B358" s="161" t="s">
        <v>963</v>
      </c>
      <c r="C358" s="163" t="s">
        <v>91</v>
      </c>
      <c r="D358" s="163" t="s">
        <v>964</v>
      </c>
      <c r="E358" s="162" t="s">
        <v>258</v>
      </c>
      <c r="F358" s="161">
        <v>19</v>
      </c>
      <c r="G358" s="160"/>
      <c r="H358" s="160"/>
      <c r="I358" s="160"/>
      <c r="J358" s="159"/>
    </row>
    <row r="359" spans="1:10" ht="38.25">
      <c r="A359" s="163" t="s">
        <v>965</v>
      </c>
      <c r="B359" s="161" t="s">
        <v>966</v>
      </c>
      <c r="C359" s="163" t="s">
        <v>427</v>
      </c>
      <c r="D359" s="163" t="s">
        <v>967</v>
      </c>
      <c r="E359" s="162" t="s">
        <v>419</v>
      </c>
      <c r="F359" s="161">
        <v>19</v>
      </c>
      <c r="G359" s="160"/>
      <c r="H359" s="160"/>
      <c r="I359" s="160"/>
      <c r="J359" s="159"/>
    </row>
    <row r="360" spans="1:10" ht="38.25">
      <c r="A360" s="163" t="s">
        <v>968</v>
      </c>
      <c r="B360" s="161" t="s">
        <v>969</v>
      </c>
      <c r="C360" s="163" t="s">
        <v>427</v>
      </c>
      <c r="D360" s="163" t="s">
        <v>970</v>
      </c>
      <c r="E360" s="162" t="s">
        <v>419</v>
      </c>
      <c r="F360" s="161">
        <v>19</v>
      </c>
      <c r="G360" s="160"/>
      <c r="H360" s="160"/>
      <c r="I360" s="160"/>
      <c r="J360" s="159"/>
    </row>
    <row r="361" spans="1:10" ht="38.25">
      <c r="A361" s="163" t="s">
        <v>971</v>
      </c>
      <c r="B361" s="161" t="s">
        <v>726</v>
      </c>
      <c r="C361" s="163" t="s">
        <v>91</v>
      </c>
      <c r="D361" s="163" t="s">
        <v>727</v>
      </c>
      <c r="E361" s="162" t="s">
        <v>728</v>
      </c>
      <c r="F361" s="161">
        <v>5.13</v>
      </c>
      <c r="G361" s="160"/>
      <c r="H361" s="160"/>
      <c r="I361" s="160"/>
      <c r="J361" s="159"/>
    </row>
    <row r="362" spans="1:10" ht="51">
      <c r="A362" s="163" t="s">
        <v>972</v>
      </c>
      <c r="B362" s="161" t="s">
        <v>973</v>
      </c>
      <c r="C362" s="163" t="s">
        <v>91</v>
      </c>
      <c r="D362" s="163" t="s">
        <v>974</v>
      </c>
      <c r="E362" s="162" t="s">
        <v>258</v>
      </c>
      <c r="F362" s="161">
        <v>26</v>
      </c>
      <c r="G362" s="160"/>
      <c r="H362" s="160"/>
      <c r="I362" s="160"/>
      <c r="J362" s="159"/>
    </row>
    <row r="363" spans="1:10" ht="38.25">
      <c r="A363" s="170" t="s">
        <v>975</v>
      </c>
      <c r="B363" s="168" t="s">
        <v>976</v>
      </c>
      <c r="C363" s="170" t="s">
        <v>91</v>
      </c>
      <c r="D363" s="170" t="s">
        <v>977</v>
      </c>
      <c r="E363" s="169" t="s">
        <v>258</v>
      </c>
      <c r="F363" s="168">
        <v>57</v>
      </c>
      <c r="G363" s="167"/>
      <c r="H363" s="167"/>
      <c r="I363" s="167"/>
      <c r="J363" s="166"/>
    </row>
    <row r="364" spans="1:10">
      <c r="A364" s="164" t="s">
        <v>978</v>
      </c>
      <c r="B364" s="164"/>
      <c r="C364" s="164"/>
      <c r="D364" s="164" t="s">
        <v>758</v>
      </c>
      <c r="E364" s="164"/>
      <c r="F364" s="165"/>
      <c r="G364" s="164"/>
      <c r="H364" s="164"/>
      <c r="I364" s="153"/>
      <c r="J364" s="154"/>
    </row>
    <row r="365" spans="1:10" ht="38.25">
      <c r="A365" s="163" t="s">
        <v>979</v>
      </c>
      <c r="B365" s="161" t="s">
        <v>868</v>
      </c>
      <c r="C365" s="163" t="s">
        <v>91</v>
      </c>
      <c r="D365" s="163" t="s">
        <v>869</v>
      </c>
      <c r="E365" s="162" t="s">
        <v>400</v>
      </c>
      <c r="F365" s="161">
        <v>1320</v>
      </c>
      <c r="G365" s="160"/>
      <c r="H365" s="160"/>
      <c r="I365" s="160"/>
      <c r="J365" s="159"/>
    </row>
    <row r="366" spans="1:10" ht="38.25">
      <c r="A366" s="163" t="s">
        <v>980</v>
      </c>
      <c r="B366" s="161" t="s">
        <v>871</v>
      </c>
      <c r="C366" s="163" t="s">
        <v>91</v>
      </c>
      <c r="D366" s="163" t="s">
        <v>872</v>
      </c>
      <c r="E366" s="162" t="s">
        <v>400</v>
      </c>
      <c r="F366" s="161">
        <v>138</v>
      </c>
      <c r="G366" s="160"/>
      <c r="H366" s="160"/>
      <c r="I366" s="160"/>
      <c r="J366" s="159"/>
    </row>
    <row r="367" spans="1:10">
      <c r="A367" s="164" t="s">
        <v>981</v>
      </c>
      <c r="B367" s="164"/>
      <c r="C367" s="164"/>
      <c r="D367" s="164" t="s">
        <v>766</v>
      </c>
      <c r="E367" s="164"/>
      <c r="F367" s="165"/>
      <c r="G367" s="164"/>
      <c r="H367" s="164"/>
      <c r="I367" s="153"/>
      <c r="J367" s="154"/>
    </row>
    <row r="368" spans="1:10" ht="38.25">
      <c r="A368" s="163" t="s">
        <v>982</v>
      </c>
      <c r="B368" s="161" t="s">
        <v>897</v>
      </c>
      <c r="C368" s="163" t="s">
        <v>898</v>
      </c>
      <c r="D368" s="163" t="s">
        <v>899</v>
      </c>
      <c r="E368" s="162" t="s">
        <v>415</v>
      </c>
      <c r="F368" s="161">
        <v>286</v>
      </c>
      <c r="G368" s="160"/>
      <c r="H368" s="160"/>
      <c r="I368" s="160"/>
      <c r="J368" s="159"/>
    </row>
    <row r="369" spans="1:10" ht="38.25">
      <c r="A369" s="163" t="s">
        <v>983</v>
      </c>
      <c r="B369" s="161" t="s">
        <v>901</v>
      </c>
      <c r="C369" s="163" t="s">
        <v>898</v>
      </c>
      <c r="D369" s="163" t="s">
        <v>902</v>
      </c>
      <c r="E369" s="162" t="s">
        <v>415</v>
      </c>
      <c r="F369" s="161">
        <v>39</v>
      </c>
      <c r="G369" s="160"/>
      <c r="H369" s="160"/>
      <c r="I369" s="160"/>
      <c r="J369" s="159"/>
    </row>
    <row r="370" spans="1:10" ht="38.25">
      <c r="A370" s="163" t="s">
        <v>984</v>
      </c>
      <c r="B370" s="161" t="s">
        <v>878</v>
      </c>
      <c r="C370" s="163" t="s">
        <v>653</v>
      </c>
      <c r="D370" s="163" t="s">
        <v>879</v>
      </c>
      <c r="E370" s="162" t="s">
        <v>400</v>
      </c>
      <c r="F370" s="161">
        <v>128</v>
      </c>
      <c r="G370" s="160"/>
      <c r="H370" s="160"/>
      <c r="I370" s="160"/>
      <c r="J370" s="159"/>
    </row>
    <row r="371" spans="1:10" ht="38.25">
      <c r="A371" s="163" t="s">
        <v>985</v>
      </c>
      <c r="B371" s="161" t="s">
        <v>986</v>
      </c>
      <c r="C371" s="163" t="s">
        <v>91</v>
      </c>
      <c r="D371" s="163" t="s">
        <v>987</v>
      </c>
      <c r="E371" s="162" t="s">
        <v>258</v>
      </c>
      <c r="F371" s="161">
        <v>19</v>
      </c>
      <c r="G371" s="160"/>
      <c r="H371" s="160"/>
      <c r="I371" s="160"/>
      <c r="J371" s="159"/>
    </row>
    <row r="372" spans="1:10" ht="38.25">
      <c r="A372" s="163" t="s">
        <v>988</v>
      </c>
      <c r="B372" s="161" t="s">
        <v>989</v>
      </c>
      <c r="C372" s="163" t="s">
        <v>990</v>
      </c>
      <c r="D372" s="163" t="s">
        <v>991</v>
      </c>
      <c r="E372" s="162" t="s">
        <v>258</v>
      </c>
      <c r="F372" s="161">
        <v>57</v>
      </c>
      <c r="G372" s="160"/>
      <c r="H372" s="160"/>
      <c r="I372" s="160"/>
      <c r="J372" s="159"/>
    </row>
    <row r="373" spans="1:10">
      <c r="A373" s="164" t="s">
        <v>992</v>
      </c>
      <c r="B373" s="164"/>
      <c r="C373" s="164"/>
      <c r="D373" s="164" t="s">
        <v>993</v>
      </c>
      <c r="E373" s="164"/>
      <c r="F373" s="165"/>
      <c r="G373" s="164"/>
      <c r="H373" s="164"/>
      <c r="I373" s="153"/>
      <c r="J373" s="154"/>
    </row>
    <row r="374" spans="1:10" ht="38.25">
      <c r="A374" s="163" t="s">
        <v>994</v>
      </c>
      <c r="B374" s="161" t="s">
        <v>995</v>
      </c>
      <c r="C374" s="163" t="s">
        <v>456</v>
      </c>
      <c r="D374" s="163" t="s">
        <v>996</v>
      </c>
      <c r="E374" s="162" t="s">
        <v>258</v>
      </c>
      <c r="F374" s="161">
        <v>2</v>
      </c>
      <c r="G374" s="160"/>
      <c r="H374" s="160"/>
      <c r="I374" s="160"/>
      <c r="J374" s="159"/>
    </row>
    <row r="375" spans="1:10">
      <c r="A375" s="164" t="s">
        <v>997</v>
      </c>
      <c r="B375" s="164"/>
      <c r="C375" s="164"/>
      <c r="D375" s="164" t="s">
        <v>998</v>
      </c>
      <c r="E375" s="164"/>
      <c r="F375" s="165"/>
      <c r="G375" s="164"/>
      <c r="H375" s="164"/>
      <c r="I375" s="153"/>
      <c r="J375" s="154"/>
    </row>
    <row r="376" spans="1:10">
      <c r="A376" s="164" t="s">
        <v>999</v>
      </c>
      <c r="B376" s="164"/>
      <c r="C376" s="164"/>
      <c r="D376" s="164" t="s">
        <v>958</v>
      </c>
      <c r="E376" s="164"/>
      <c r="F376" s="165"/>
      <c r="G376" s="164"/>
      <c r="H376" s="164"/>
      <c r="I376" s="153"/>
      <c r="J376" s="154"/>
    </row>
    <row r="377" spans="1:10" ht="38.25">
      <c r="A377" s="163" t="s">
        <v>1000</v>
      </c>
      <c r="B377" s="161" t="s">
        <v>1001</v>
      </c>
      <c r="C377" s="163" t="s">
        <v>653</v>
      </c>
      <c r="D377" s="163" t="s">
        <v>1002</v>
      </c>
      <c r="E377" s="162" t="s">
        <v>258</v>
      </c>
      <c r="F377" s="161">
        <v>2</v>
      </c>
      <c r="G377" s="160"/>
      <c r="H377" s="160"/>
      <c r="I377" s="160"/>
      <c r="J377" s="159"/>
    </row>
    <row r="378" spans="1:10" ht="38.25">
      <c r="A378" s="163" t="s">
        <v>1003</v>
      </c>
      <c r="B378" s="161" t="s">
        <v>1004</v>
      </c>
      <c r="C378" s="163" t="s">
        <v>653</v>
      </c>
      <c r="D378" s="163" t="s">
        <v>1005</v>
      </c>
      <c r="E378" s="162" t="s">
        <v>258</v>
      </c>
      <c r="F378" s="161">
        <v>1</v>
      </c>
      <c r="G378" s="160"/>
      <c r="H378" s="160"/>
      <c r="I378" s="160"/>
      <c r="J378" s="159"/>
    </row>
    <row r="379" spans="1:10">
      <c r="A379" s="164" t="s">
        <v>1006</v>
      </c>
      <c r="B379" s="164"/>
      <c r="C379" s="164"/>
      <c r="D379" s="164" t="s">
        <v>758</v>
      </c>
      <c r="E379" s="164"/>
      <c r="F379" s="165"/>
      <c r="G379" s="164"/>
      <c r="H379" s="164"/>
      <c r="I379" s="153"/>
      <c r="J379" s="154"/>
    </row>
    <row r="380" spans="1:10" ht="38.25">
      <c r="A380" s="163" t="s">
        <v>1007</v>
      </c>
      <c r="B380" s="161" t="s">
        <v>1008</v>
      </c>
      <c r="C380" s="163" t="s">
        <v>91</v>
      </c>
      <c r="D380" s="163" t="s">
        <v>1009</v>
      </c>
      <c r="E380" s="162" t="s">
        <v>400</v>
      </c>
      <c r="F380" s="161">
        <v>85</v>
      </c>
      <c r="G380" s="160"/>
      <c r="H380" s="160"/>
      <c r="I380" s="160"/>
      <c r="J380" s="159"/>
    </row>
    <row r="381" spans="1:10" ht="38.25">
      <c r="A381" s="163" t="s">
        <v>1010</v>
      </c>
      <c r="B381" s="161" t="s">
        <v>1011</v>
      </c>
      <c r="C381" s="163" t="s">
        <v>91</v>
      </c>
      <c r="D381" s="163" t="s">
        <v>1012</v>
      </c>
      <c r="E381" s="162" t="s">
        <v>400</v>
      </c>
      <c r="F381" s="161">
        <v>185</v>
      </c>
      <c r="G381" s="160"/>
      <c r="H381" s="160"/>
      <c r="I381" s="160"/>
      <c r="J381" s="159"/>
    </row>
    <row r="382" spans="1:10">
      <c r="A382" s="164" t="s">
        <v>1013</v>
      </c>
      <c r="B382" s="164"/>
      <c r="C382" s="164"/>
      <c r="D382" s="164" t="s">
        <v>766</v>
      </c>
      <c r="E382" s="164"/>
      <c r="F382" s="165"/>
      <c r="G382" s="164"/>
      <c r="H382" s="164"/>
      <c r="I382" s="153"/>
      <c r="J382" s="154"/>
    </row>
    <row r="383" spans="1:10" ht="38.25">
      <c r="A383" s="163" t="s">
        <v>1014</v>
      </c>
      <c r="B383" s="161" t="s">
        <v>1015</v>
      </c>
      <c r="C383" s="163" t="s">
        <v>737</v>
      </c>
      <c r="D383" s="163" t="s">
        <v>1016</v>
      </c>
      <c r="E383" s="162" t="s">
        <v>400</v>
      </c>
      <c r="F383" s="161">
        <v>27</v>
      </c>
      <c r="G383" s="160"/>
      <c r="H383" s="160"/>
      <c r="I383" s="160"/>
      <c r="J383" s="159"/>
    </row>
    <row r="384" spans="1:10" ht="38.25">
      <c r="A384" s="163" t="s">
        <v>1017</v>
      </c>
      <c r="B384" s="161" t="s">
        <v>878</v>
      </c>
      <c r="C384" s="163" t="s">
        <v>653</v>
      </c>
      <c r="D384" s="163" t="s">
        <v>879</v>
      </c>
      <c r="E384" s="162" t="s">
        <v>400</v>
      </c>
      <c r="F384" s="161">
        <v>6</v>
      </c>
      <c r="G384" s="160"/>
      <c r="H384" s="160"/>
      <c r="I384" s="160"/>
      <c r="J384" s="159"/>
    </row>
    <row r="385" spans="1:10" ht="38.25">
      <c r="A385" s="163" t="s">
        <v>1018</v>
      </c>
      <c r="B385" s="161" t="s">
        <v>789</v>
      </c>
      <c r="C385" s="163" t="s">
        <v>737</v>
      </c>
      <c r="D385" s="163" t="s">
        <v>790</v>
      </c>
      <c r="E385" s="162" t="s">
        <v>739</v>
      </c>
      <c r="F385" s="161">
        <v>27</v>
      </c>
      <c r="G385" s="160"/>
      <c r="H385" s="160"/>
      <c r="I385" s="160"/>
      <c r="J385" s="159"/>
    </row>
    <row r="386" spans="1:10" ht="38.25">
      <c r="A386" s="163" t="s">
        <v>1019</v>
      </c>
      <c r="B386" s="161" t="s">
        <v>884</v>
      </c>
      <c r="C386" s="163" t="s">
        <v>427</v>
      </c>
      <c r="D386" s="163" t="s">
        <v>885</v>
      </c>
      <c r="E386" s="162" t="s">
        <v>419</v>
      </c>
      <c r="F386" s="161">
        <v>4</v>
      </c>
      <c r="G386" s="160"/>
      <c r="H386" s="160"/>
      <c r="I386" s="160"/>
      <c r="J386" s="159"/>
    </row>
    <row r="387" spans="1:10" ht="38.25">
      <c r="A387" s="163" t="s">
        <v>1020</v>
      </c>
      <c r="B387" s="161" t="s">
        <v>783</v>
      </c>
      <c r="C387" s="163" t="s">
        <v>737</v>
      </c>
      <c r="D387" s="163" t="s">
        <v>784</v>
      </c>
      <c r="E387" s="162" t="s">
        <v>739</v>
      </c>
      <c r="F387" s="161">
        <v>9</v>
      </c>
      <c r="G387" s="160"/>
      <c r="H387" s="160"/>
      <c r="I387" s="160"/>
      <c r="J387" s="159"/>
    </row>
    <row r="388" spans="1:10" ht="38.25">
      <c r="A388" s="163" t="s">
        <v>1021</v>
      </c>
      <c r="B388" s="161" t="s">
        <v>888</v>
      </c>
      <c r="C388" s="163" t="s">
        <v>737</v>
      </c>
      <c r="D388" s="163" t="s">
        <v>889</v>
      </c>
      <c r="E388" s="162" t="s">
        <v>739</v>
      </c>
      <c r="F388" s="161">
        <v>1</v>
      </c>
      <c r="G388" s="160"/>
      <c r="H388" s="160"/>
      <c r="I388" s="160"/>
      <c r="J388" s="159"/>
    </row>
    <row r="389" spans="1:10">
      <c r="A389" s="164" t="s">
        <v>1022</v>
      </c>
      <c r="B389" s="164"/>
      <c r="C389" s="164"/>
      <c r="D389" s="164" t="s">
        <v>1023</v>
      </c>
      <c r="E389" s="164"/>
      <c r="F389" s="165"/>
      <c r="G389" s="164"/>
      <c r="H389" s="164"/>
      <c r="I389" s="153"/>
      <c r="J389" s="154"/>
    </row>
    <row r="390" spans="1:10" ht="38.25">
      <c r="A390" s="163" t="s">
        <v>1024</v>
      </c>
      <c r="B390" s="161" t="s">
        <v>1025</v>
      </c>
      <c r="C390" s="163" t="s">
        <v>653</v>
      </c>
      <c r="D390" s="163" t="s">
        <v>1026</v>
      </c>
      <c r="E390" s="162" t="s">
        <v>258</v>
      </c>
      <c r="F390" s="161">
        <v>4</v>
      </c>
      <c r="G390" s="160"/>
      <c r="H390" s="160"/>
      <c r="I390" s="160"/>
      <c r="J390" s="159"/>
    </row>
    <row r="391" spans="1:10" ht="38.25">
      <c r="A391" s="163" t="s">
        <v>1027</v>
      </c>
      <c r="B391" s="161" t="s">
        <v>1028</v>
      </c>
      <c r="C391" s="163" t="s">
        <v>653</v>
      </c>
      <c r="D391" s="163" t="s">
        <v>1029</v>
      </c>
      <c r="E391" s="162" t="s">
        <v>258</v>
      </c>
      <c r="F391" s="161">
        <v>3</v>
      </c>
      <c r="G391" s="160"/>
      <c r="H391" s="160"/>
      <c r="I391" s="160"/>
      <c r="J391" s="159"/>
    </row>
    <row r="392" spans="1:10" ht="38.25">
      <c r="A392" s="163" t="s">
        <v>1030</v>
      </c>
      <c r="B392" s="161" t="s">
        <v>1031</v>
      </c>
      <c r="C392" s="163" t="s">
        <v>910</v>
      </c>
      <c r="D392" s="163" t="s">
        <v>1032</v>
      </c>
      <c r="E392" s="162" t="s">
        <v>419</v>
      </c>
      <c r="F392" s="161">
        <v>3</v>
      </c>
      <c r="G392" s="160"/>
      <c r="H392" s="160"/>
      <c r="I392" s="160"/>
      <c r="J392" s="159"/>
    </row>
    <row r="393" spans="1:10" ht="38.25">
      <c r="A393" s="163" t="s">
        <v>1033</v>
      </c>
      <c r="B393" s="161" t="s">
        <v>1034</v>
      </c>
      <c r="C393" s="163" t="s">
        <v>910</v>
      </c>
      <c r="D393" s="163" t="s">
        <v>1035</v>
      </c>
      <c r="E393" s="162" t="s">
        <v>419</v>
      </c>
      <c r="F393" s="161">
        <v>4</v>
      </c>
      <c r="G393" s="160"/>
      <c r="H393" s="160"/>
      <c r="I393" s="160"/>
      <c r="J393" s="159"/>
    </row>
    <row r="394" spans="1:10">
      <c r="A394" s="164" t="s">
        <v>1036</v>
      </c>
      <c r="B394" s="164"/>
      <c r="C394" s="164"/>
      <c r="D394" s="164" t="s">
        <v>1037</v>
      </c>
      <c r="E394" s="164"/>
      <c r="F394" s="165"/>
      <c r="G394" s="164"/>
      <c r="H394" s="164"/>
      <c r="I394" s="153"/>
      <c r="J394" s="154"/>
    </row>
    <row r="395" spans="1:10" ht="38.25">
      <c r="A395" s="163" t="s">
        <v>1038</v>
      </c>
      <c r="B395" s="161" t="s">
        <v>1039</v>
      </c>
      <c r="C395" s="163" t="s">
        <v>653</v>
      </c>
      <c r="D395" s="163" t="s">
        <v>1040</v>
      </c>
      <c r="E395" s="162" t="s">
        <v>258</v>
      </c>
      <c r="F395" s="161">
        <v>1</v>
      </c>
      <c r="G395" s="160"/>
      <c r="H395" s="160"/>
      <c r="I395" s="160"/>
      <c r="J395" s="159"/>
    </row>
    <row r="396" spans="1:10" ht="38.25">
      <c r="A396" s="163" t="s">
        <v>1041</v>
      </c>
      <c r="B396" s="161" t="s">
        <v>1042</v>
      </c>
      <c r="C396" s="163" t="s">
        <v>99</v>
      </c>
      <c r="D396" s="163" t="s">
        <v>1043</v>
      </c>
      <c r="E396" s="162" t="s">
        <v>1044</v>
      </c>
      <c r="F396" s="161">
        <v>1</v>
      </c>
      <c r="G396" s="160"/>
      <c r="H396" s="160"/>
      <c r="I396" s="160"/>
      <c r="J396" s="159"/>
    </row>
    <row r="397" spans="1:10" ht="38.25">
      <c r="A397" s="163" t="s">
        <v>1045</v>
      </c>
      <c r="B397" s="161" t="s">
        <v>1046</v>
      </c>
      <c r="C397" s="163" t="s">
        <v>653</v>
      </c>
      <c r="D397" s="163" t="s">
        <v>1047</v>
      </c>
      <c r="E397" s="162" t="s">
        <v>258</v>
      </c>
      <c r="F397" s="161">
        <v>2</v>
      </c>
      <c r="G397" s="160"/>
      <c r="H397" s="160"/>
      <c r="I397" s="160"/>
      <c r="J397" s="159"/>
    </row>
    <row r="398" spans="1:10" ht="38.25">
      <c r="A398" s="163" t="s">
        <v>1048</v>
      </c>
      <c r="B398" s="161" t="s">
        <v>1049</v>
      </c>
      <c r="C398" s="163" t="s">
        <v>745</v>
      </c>
      <c r="D398" s="163" t="s">
        <v>1050</v>
      </c>
      <c r="E398" s="162" t="s">
        <v>258</v>
      </c>
      <c r="F398" s="161">
        <v>3</v>
      </c>
      <c r="G398" s="160"/>
      <c r="H398" s="160"/>
      <c r="I398" s="160"/>
      <c r="J398" s="159"/>
    </row>
    <row r="399" spans="1:10" ht="38.25">
      <c r="A399" s="163" t="s">
        <v>1051</v>
      </c>
      <c r="B399" s="161" t="s">
        <v>1052</v>
      </c>
      <c r="C399" s="163" t="s">
        <v>839</v>
      </c>
      <c r="D399" s="163" t="s">
        <v>1053</v>
      </c>
      <c r="E399" s="162" t="s">
        <v>258</v>
      </c>
      <c r="F399" s="161">
        <v>2</v>
      </c>
      <c r="G399" s="160"/>
      <c r="H399" s="160"/>
      <c r="I399" s="160"/>
      <c r="J399" s="159"/>
    </row>
    <row r="400" spans="1:10" ht="38.25">
      <c r="A400" s="163" t="s">
        <v>1054</v>
      </c>
      <c r="B400" s="161" t="s">
        <v>995</v>
      </c>
      <c r="C400" s="163" t="s">
        <v>456</v>
      </c>
      <c r="D400" s="163" t="s">
        <v>996</v>
      </c>
      <c r="E400" s="162" t="s">
        <v>258</v>
      </c>
      <c r="F400" s="161">
        <v>1</v>
      </c>
      <c r="G400" s="160"/>
      <c r="H400" s="160"/>
      <c r="I400" s="160"/>
      <c r="J400" s="159"/>
    </row>
    <row r="401" spans="1:10">
      <c r="A401" s="164" t="s">
        <v>1055</v>
      </c>
      <c r="B401" s="164"/>
      <c r="C401" s="164"/>
      <c r="D401" s="164" t="s">
        <v>1056</v>
      </c>
      <c r="E401" s="164"/>
      <c r="F401" s="165"/>
      <c r="G401" s="164"/>
      <c r="H401" s="164"/>
      <c r="I401" s="153"/>
      <c r="J401" s="154"/>
    </row>
    <row r="402" spans="1:10" ht="38.25">
      <c r="A402" s="163" t="s">
        <v>1057</v>
      </c>
      <c r="B402" s="161" t="s">
        <v>919</v>
      </c>
      <c r="C402" s="163" t="s">
        <v>653</v>
      </c>
      <c r="D402" s="163" t="s">
        <v>920</v>
      </c>
      <c r="E402" s="162" t="s">
        <v>400</v>
      </c>
      <c r="F402" s="161">
        <v>6</v>
      </c>
      <c r="G402" s="160"/>
      <c r="H402" s="160"/>
      <c r="I402" s="160"/>
      <c r="J402" s="159"/>
    </row>
    <row r="403" spans="1:10" ht="38.25">
      <c r="A403" s="163" t="s">
        <v>1058</v>
      </c>
      <c r="B403" s="161" t="s">
        <v>1059</v>
      </c>
      <c r="C403" s="163" t="s">
        <v>653</v>
      </c>
      <c r="D403" s="163" t="s">
        <v>1060</v>
      </c>
      <c r="E403" s="162" t="s">
        <v>258</v>
      </c>
      <c r="F403" s="161">
        <v>3</v>
      </c>
      <c r="G403" s="160"/>
      <c r="H403" s="160"/>
      <c r="I403" s="160"/>
      <c r="J403" s="159"/>
    </row>
    <row r="404" spans="1:10" ht="38.25">
      <c r="A404" s="163" t="s">
        <v>1061</v>
      </c>
      <c r="B404" s="161" t="s">
        <v>1062</v>
      </c>
      <c r="C404" s="163" t="s">
        <v>427</v>
      </c>
      <c r="D404" s="163" t="s">
        <v>1063</v>
      </c>
      <c r="E404" s="162" t="s">
        <v>419</v>
      </c>
      <c r="F404" s="161">
        <v>2</v>
      </c>
      <c r="G404" s="160"/>
      <c r="H404" s="160"/>
      <c r="I404" s="160"/>
      <c r="J404" s="159"/>
    </row>
    <row r="405" spans="1:10">
      <c r="A405" s="164" t="s">
        <v>1064</v>
      </c>
      <c r="B405" s="164"/>
      <c r="C405" s="164"/>
      <c r="D405" s="164" t="s">
        <v>1065</v>
      </c>
      <c r="E405" s="164"/>
      <c r="F405" s="165"/>
      <c r="G405" s="164"/>
      <c r="H405" s="164"/>
      <c r="I405" s="153"/>
      <c r="J405" s="154"/>
    </row>
    <row r="406" spans="1:10" ht="38.25">
      <c r="A406" s="163" t="s">
        <v>1066</v>
      </c>
      <c r="B406" s="161" t="s">
        <v>1067</v>
      </c>
      <c r="C406" s="163" t="s">
        <v>427</v>
      </c>
      <c r="D406" s="163" t="s">
        <v>1068</v>
      </c>
      <c r="E406" s="162" t="s">
        <v>419</v>
      </c>
      <c r="F406" s="161">
        <v>18</v>
      </c>
      <c r="G406" s="160"/>
      <c r="H406" s="160"/>
      <c r="I406" s="160"/>
      <c r="J406" s="159"/>
    </row>
    <row r="407" spans="1:10" ht="38.25">
      <c r="A407" s="163" t="s">
        <v>1069</v>
      </c>
      <c r="B407" s="161" t="s">
        <v>1070</v>
      </c>
      <c r="C407" s="163" t="s">
        <v>427</v>
      </c>
      <c r="D407" s="163" t="s">
        <v>1071</v>
      </c>
      <c r="E407" s="162" t="s">
        <v>419</v>
      </c>
      <c r="F407" s="161">
        <v>4</v>
      </c>
      <c r="G407" s="160"/>
      <c r="H407" s="160"/>
      <c r="I407" s="160"/>
      <c r="J407" s="159"/>
    </row>
    <row r="408" spans="1:10" ht="38.25">
      <c r="A408" s="163" t="s">
        <v>1072</v>
      </c>
      <c r="B408" s="161" t="s">
        <v>1073</v>
      </c>
      <c r="C408" s="163" t="s">
        <v>427</v>
      </c>
      <c r="D408" s="163" t="s">
        <v>1074</v>
      </c>
      <c r="E408" s="162" t="s">
        <v>419</v>
      </c>
      <c r="F408" s="161">
        <v>4</v>
      </c>
      <c r="G408" s="160"/>
      <c r="H408" s="160"/>
      <c r="I408" s="160"/>
      <c r="J408" s="159"/>
    </row>
    <row r="409" spans="1:10" ht="38.25">
      <c r="A409" s="163" t="s">
        <v>1075</v>
      </c>
      <c r="B409" s="161" t="s">
        <v>943</v>
      </c>
      <c r="C409" s="163" t="s">
        <v>653</v>
      </c>
      <c r="D409" s="163" t="s">
        <v>944</v>
      </c>
      <c r="E409" s="162" t="s">
        <v>258</v>
      </c>
      <c r="F409" s="161">
        <v>24</v>
      </c>
      <c r="G409" s="160"/>
      <c r="H409" s="160"/>
      <c r="I409" s="160"/>
      <c r="J409" s="159"/>
    </row>
    <row r="410" spans="1:10" ht="38.25">
      <c r="A410" s="163" t="s">
        <v>1076</v>
      </c>
      <c r="B410" s="161" t="s">
        <v>934</v>
      </c>
      <c r="C410" s="163" t="s">
        <v>737</v>
      </c>
      <c r="D410" s="163" t="s">
        <v>935</v>
      </c>
      <c r="E410" s="162" t="s">
        <v>739</v>
      </c>
      <c r="F410" s="161">
        <v>176</v>
      </c>
      <c r="G410" s="160"/>
      <c r="H410" s="160"/>
      <c r="I410" s="160"/>
      <c r="J410" s="159"/>
    </row>
    <row r="411" spans="1:10" ht="38.25">
      <c r="A411" s="163" t="s">
        <v>1077</v>
      </c>
      <c r="B411" s="161" t="s">
        <v>937</v>
      </c>
      <c r="C411" s="163" t="s">
        <v>737</v>
      </c>
      <c r="D411" s="163" t="s">
        <v>938</v>
      </c>
      <c r="E411" s="162" t="s">
        <v>739</v>
      </c>
      <c r="F411" s="161">
        <v>88</v>
      </c>
      <c r="G411" s="160"/>
      <c r="H411" s="160"/>
      <c r="I411" s="160"/>
      <c r="J411" s="159"/>
    </row>
    <row r="412" spans="1:10" ht="38.25">
      <c r="A412" s="170" t="s">
        <v>1078</v>
      </c>
      <c r="B412" s="168" t="s">
        <v>1079</v>
      </c>
      <c r="C412" s="170" t="s">
        <v>163</v>
      </c>
      <c r="D412" s="170" t="s">
        <v>1080</v>
      </c>
      <c r="E412" s="169" t="s">
        <v>258</v>
      </c>
      <c r="F412" s="168">
        <v>8</v>
      </c>
      <c r="G412" s="167"/>
      <c r="H412" s="167"/>
      <c r="I412" s="167"/>
      <c r="J412" s="166"/>
    </row>
    <row r="413" spans="1:10" ht="38.25">
      <c r="A413" s="163" t="s">
        <v>1081</v>
      </c>
      <c r="B413" s="161" t="s">
        <v>1082</v>
      </c>
      <c r="C413" s="163" t="s">
        <v>427</v>
      </c>
      <c r="D413" s="163" t="s">
        <v>1083</v>
      </c>
      <c r="E413" s="162" t="s">
        <v>404</v>
      </c>
      <c r="F413" s="161">
        <v>40</v>
      </c>
      <c r="G413" s="160"/>
      <c r="H413" s="160"/>
      <c r="I413" s="160"/>
      <c r="J413" s="159"/>
    </row>
    <row r="414" spans="1:10">
      <c r="A414" s="164" t="s">
        <v>1084</v>
      </c>
      <c r="B414" s="164"/>
      <c r="C414" s="164"/>
      <c r="D414" s="164" t="s">
        <v>1085</v>
      </c>
      <c r="E414" s="164"/>
      <c r="F414" s="165"/>
      <c r="G414" s="164"/>
      <c r="H414" s="164"/>
      <c r="I414" s="153"/>
      <c r="J414" s="154"/>
    </row>
    <row r="415" spans="1:10">
      <c r="A415" s="164" t="s">
        <v>1086</v>
      </c>
      <c r="B415" s="164"/>
      <c r="C415" s="164"/>
      <c r="D415" s="164" t="s">
        <v>758</v>
      </c>
      <c r="E415" s="164"/>
      <c r="F415" s="165"/>
      <c r="G415" s="164"/>
      <c r="H415" s="164"/>
      <c r="I415" s="153"/>
      <c r="J415" s="154"/>
    </row>
    <row r="416" spans="1:10" ht="38.25">
      <c r="A416" s="163" t="s">
        <v>1087</v>
      </c>
      <c r="B416" s="161" t="s">
        <v>825</v>
      </c>
      <c r="C416" s="163" t="s">
        <v>737</v>
      </c>
      <c r="D416" s="163" t="s">
        <v>1088</v>
      </c>
      <c r="E416" s="162" t="s">
        <v>400</v>
      </c>
      <c r="F416" s="161">
        <v>180</v>
      </c>
      <c r="G416" s="160"/>
      <c r="H416" s="160"/>
      <c r="I416" s="160"/>
      <c r="J416" s="159"/>
    </row>
    <row r="417" spans="1:10" ht="38.25">
      <c r="A417" s="163" t="s">
        <v>1089</v>
      </c>
      <c r="B417" s="161" t="s">
        <v>760</v>
      </c>
      <c r="C417" s="163" t="s">
        <v>737</v>
      </c>
      <c r="D417" s="163" t="s">
        <v>1090</v>
      </c>
      <c r="E417" s="162" t="s">
        <v>400</v>
      </c>
      <c r="F417" s="161">
        <v>35</v>
      </c>
      <c r="G417" s="160"/>
      <c r="H417" s="160"/>
      <c r="I417" s="160"/>
      <c r="J417" s="159"/>
    </row>
    <row r="418" spans="1:10">
      <c r="A418" s="164" t="s">
        <v>1091</v>
      </c>
      <c r="B418" s="164"/>
      <c r="C418" s="164"/>
      <c r="D418" s="164" t="s">
        <v>1092</v>
      </c>
      <c r="E418" s="164"/>
      <c r="F418" s="165"/>
      <c r="G418" s="164"/>
      <c r="H418" s="164"/>
      <c r="I418" s="153"/>
      <c r="J418" s="154"/>
    </row>
    <row r="419" spans="1:10" ht="38.25">
      <c r="A419" s="163" t="s">
        <v>1093</v>
      </c>
      <c r="B419" s="161" t="s">
        <v>1094</v>
      </c>
      <c r="C419" s="163" t="s">
        <v>990</v>
      </c>
      <c r="D419" s="163" t="s">
        <v>1095</v>
      </c>
      <c r="E419" s="162" t="s">
        <v>258</v>
      </c>
      <c r="F419" s="161">
        <v>2</v>
      </c>
      <c r="G419" s="160"/>
      <c r="H419" s="160"/>
      <c r="I419" s="160"/>
      <c r="J419" s="159"/>
    </row>
    <row r="420" spans="1:10" ht="38.25">
      <c r="A420" s="163" t="s">
        <v>1096</v>
      </c>
      <c r="B420" s="161" t="s">
        <v>1097</v>
      </c>
      <c r="C420" s="163" t="s">
        <v>990</v>
      </c>
      <c r="D420" s="163" t="s">
        <v>1098</v>
      </c>
      <c r="E420" s="162" t="s">
        <v>258</v>
      </c>
      <c r="F420" s="161">
        <v>1</v>
      </c>
      <c r="G420" s="160"/>
      <c r="H420" s="160"/>
      <c r="I420" s="160"/>
      <c r="J420" s="159"/>
    </row>
    <row r="421" spans="1:10" ht="38.25">
      <c r="A421" s="163" t="s">
        <v>1099</v>
      </c>
      <c r="B421" s="161" t="s">
        <v>1100</v>
      </c>
      <c r="C421" s="163" t="s">
        <v>990</v>
      </c>
      <c r="D421" s="163" t="s">
        <v>1101</v>
      </c>
      <c r="E421" s="162" t="s">
        <v>258</v>
      </c>
      <c r="F421" s="161">
        <v>1</v>
      </c>
      <c r="G421" s="160"/>
      <c r="H421" s="160"/>
      <c r="I421" s="160"/>
      <c r="J421" s="159"/>
    </row>
    <row r="422" spans="1:10">
      <c r="A422" s="164" t="s">
        <v>1102</v>
      </c>
      <c r="B422" s="164"/>
      <c r="C422" s="164"/>
      <c r="D422" s="164" t="s">
        <v>1103</v>
      </c>
      <c r="E422" s="164"/>
      <c r="F422" s="165"/>
      <c r="G422" s="164"/>
      <c r="H422" s="164"/>
      <c r="I422" s="153"/>
      <c r="J422" s="154"/>
    </row>
    <row r="423" spans="1:10" ht="38.25">
      <c r="A423" s="163" t="s">
        <v>1104</v>
      </c>
      <c r="B423" s="161" t="s">
        <v>828</v>
      </c>
      <c r="C423" s="163" t="s">
        <v>91</v>
      </c>
      <c r="D423" s="163" t="s">
        <v>829</v>
      </c>
      <c r="E423" s="162" t="s">
        <v>258</v>
      </c>
      <c r="F423" s="161">
        <v>6</v>
      </c>
      <c r="G423" s="160"/>
      <c r="H423" s="160"/>
      <c r="I423" s="160"/>
      <c r="J423" s="159"/>
    </row>
    <row r="424" spans="1:10" ht="38.25">
      <c r="A424" s="163" t="s">
        <v>1105</v>
      </c>
      <c r="B424" s="161" t="s">
        <v>831</v>
      </c>
      <c r="C424" s="163" t="s">
        <v>653</v>
      </c>
      <c r="D424" s="163" t="s">
        <v>832</v>
      </c>
      <c r="E424" s="162" t="s">
        <v>258</v>
      </c>
      <c r="F424" s="161">
        <v>6</v>
      </c>
      <c r="G424" s="160"/>
      <c r="H424" s="160"/>
      <c r="I424" s="160"/>
      <c r="J424" s="159"/>
    </row>
    <row r="425" spans="1:10">
      <c r="A425" s="164" t="s">
        <v>1106</v>
      </c>
      <c r="B425" s="164"/>
      <c r="C425" s="164"/>
      <c r="D425" s="164" t="s">
        <v>1107</v>
      </c>
      <c r="E425" s="164"/>
      <c r="F425" s="165"/>
      <c r="G425" s="164"/>
      <c r="H425" s="164"/>
      <c r="I425" s="153"/>
      <c r="J425" s="154"/>
    </row>
    <row r="426" spans="1:10" ht="38.25">
      <c r="A426" s="163" t="s">
        <v>1108</v>
      </c>
      <c r="B426" s="161" t="s">
        <v>1109</v>
      </c>
      <c r="C426" s="163" t="s">
        <v>91</v>
      </c>
      <c r="D426" s="163" t="s">
        <v>1110</v>
      </c>
      <c r="E426" s="162" t="s">
        <v>258</v>
      </c>
      <c r="F426" s="161">
        <v>8</v>
      </c>
      <c r="G426" s="160"/>
      <c r="H426" s="160"/>
      <c r="I426" s="160"/>
      <c r="J426" s="159"/>
    </row>
    <row r="427" spans="1:10" ht="38.25">
      <c r="A427" s="163" t="s">
        <v>1111</v>
      </c>
      <c r="B427" s="161" t="s">
        <v>1112</v>
      </c>
      <c r="C427" s="163" t="s">
        <v>91</v>
      </c>
      <c r="D427" s="163" t="s">
        <v>1113</v>
      </c>
      <c r="E427" s="162" t="s">
        <v>258</v>
      </c>
      <c r="F427" s="161">
        <v>8</v>
      </c>
      <c r="G427" s="160"/>
      <c r="H427" s="160"/>
      <c r="I427" s="160"/>
      <c r="J427" s="159"/>
    </row>
    <row r="428" spans="1:10" ht="38.25">
      <c r="A428" s="163" t="s">
        <v>1114</v>
      </c>
      <c r="B428" s="161" t="s">
        <v>1115</v>
      </c>
      <c r="C428" s="163" t="s">
        <v>653</v>
      </c>
      <c r="D428" s="163" t="s">
        <v>1116</v>
      </c>
      <c r="E428" s="162" t="s">
        <v>258</v>
      </c>
      <c r="F428" s="161">
        <v>7</v>
      </c>
      <c r="G428" s="160"/>
      <c r="H428" s="160"/>
      <c r="I428" s="160"/>
      <c r="J428" s="159"/>
    </row>
    <row r="429" spans="1:10" ht="38.25">
      <c r="A429" s="163" t="s">
        <v>1117</v>
      </c>
      <c r="B429" s="161" t="s">
        <v>1118</v>
      </c>
      <c r="C429" s="163" t="s">
        <v>835</v>
      </c>
      <c r="D429" s="163" t="s">
        <v>1119</v>
      </c>
      <c r="E429" s="162" t="s">
        <v>258</v>
      </c>
      <c r="F429" s="161">
        <v>25</v>
      </c>
      <c r="G429" s="160"/>
      <c r="H429" s="160"/>
      <c r="I429" s="160"/>
      <c r="J429" s="159"/>
    </row>
    <row r="430" spans="1:10" ht="38.25">
      <c r="A430" s="163" t="s">
        <v>1120</v>
      </c>
      <c r="B430" s="161" t="s">
        <v>1082</v>
      </c>
      <c r="C430" s="163" t="s">
        <v>427</v>
      </c>
      <c r="D430" s="163" t="s">
        <v>1083</v>
      </c>
      <c r="E430" s="162" t="s">
        <v>404</v>
      </c>
      <c r="F430" s="161">
        <v>10</v>
      </c>
      <c r="G430" s="160"/>
      <c r="H430" s="160"/>
      <c r="I430" s="160"/>
      <c r="J430" s="159"/>
    </row>
    <row r="431" spans="1:10" ht="38.25">
      <c r="A431" s="163" t="s">
        <v>1121</v>
      </c>
      <c r="B431" s="161" t="s">
        <v>1122</v>
      </c>
      <c r="C431" s="163" t="s">
        <v>427</v>
      </c>
      <c r="D431" s="163" t="s">
        <v>1123</v>
      </c>
      <c r="E431" s="162" t="s">
        <v>419</v>
      </c>
      <c r="F431" s="161">
        <v>10</v>
      </c>
      <c r="G431" s="160"/>
      <c r="H431" s="160"/>
      <c r="I431" s="160"/>
      <c r="J431" s="159"/>
    </row>
    <row r="432" spans="1:10" ht="38.25">
      <c r="A432" s="163" t="s">
        <v>1124</v>
      </c>
      <c r="B432" s="161" t="s">
        <v>1125</v>
      </c>
      <c r="C432" s="163" t="s">
        <v>427</v>
      </c>
      <c r="D432" s="163" t="s">
        <v>1126</v>
      </c>
      <c r="E432" s="162" t="s">
        <v>419</v>
      </c>
      <c r="F432" s="161">
        <v>10</v>
      </c>
      <c r="G432" s="160"/>
      <c r="H432" s="160"/>
      <c r="I432" s="160"/>
      <c r="J432" s="159"/>
    </row>
    <row r="433" spans="1:10" ht="38.25">
      <c r="A433" s="163" t="s">
        <v>1127</v>
      </c>
      <c r="B433" s="161" t="s">
        <v>1128</v>
      </c>
      <c r="C433" s="163" t="s">
        <v>653</v>
      </c>
      <c r="D433" s="163" t="s">
        <v>1129</v>
      </c>
      <c r="E433" s="162" t="s">
        <v>258</v>
      </c>
      <c r="F433" s="161">
        <v>10</v>
      </c>
      <c r="G433" s="160"/>
      <c r="H433" s="160"/>
      <c r="I433" s="160"/>
      <c r="J433" s="159"/>
    </row>
    <row r="434" spans="1:10" ht="38.25">
      <c r="A434" s="170" t="s">
        <v>1130</v>
      </c>
      <c r="B434" s="168" t="s">
        <v>1131</v>
      </c>
      <c r="C434" s="170" t="s">
        <v>910</v>
      </c>
      <c r="D434" s="170" t="s">
        <v>1132</v>
      </c>
      <c r="E434" s="169" t="s">
        <v>419</v>
      </c>
      <c r="F434" s="168">
        <v>30</v>
      </c>
      <c r="G434" s="167"/>
      <c r="H434" s="167"/>
      <c r="I434" s="167"/>
      <c r="J434" s="166"/>
    </row>
    <row r="435" spans="1:10" ht="38.25">
      <c r="A435" s="163" t="s">
        <v>1133</v>
      </c>
      <c r="B435" s="161" t="s">
        <v>1134</v>
      </c>
      <c r="C435" s="163" t="s">
        <v>427</v>
      </c>
      <c r="D435" s="163" t="s">
        <v>1135</v>
      </c>
      <c r="E435" s="162" t="s">
        <v>404</v>
      </c>
      <c r="F435" s="161">
        <v>30</v>
      </c>
      <c r="G435" s="160"/>
      <c r="H435" s="160"/>
      <c r="I435" s="160"/>
      <c r="J435" s="159"/>
    </row>
    <row r="436" spans="1:10" ht="38.25">
      <c r="A436" s="163" t="s">
        <v>1136</v>
      </c>
      <c r="B436" s="161" t="s">
        <v>1137</v>
      </c>
      <c r="C436" s="163" t="s">
        <v>427</v>
      </c>
      <c r="D436" s="163" t="s">
        <v>1138</v>
      </c>
      <c r="E436" s="162" t="s">
        <v>419</v>
      </c>
      <c r="F436" s="161">
        <v>30</v>
      </c>
      <c r="G436" s="160"/>
      <c r="H436" s="160"/>
      <c r="I436" s="160"/>
      <c r="J436" s="159"/>
    </row>
    <row r="437" spans="1:10" ht="38.25">
      <c r="A437" s="163" t="s">
        <v>1139</v>
      </c>
      <c r="B437" s="161" t="s">
        <v>1140</v>
      </c>
      <c r="C437" s="163" t="s">
        <v>653</v>
      </c>
      <c r="D437" s="163" t="s">
        <v>1141</v>
      </c>
      <c r="E437" s="162" t="s">
        <v>258</v>
      </c>
      <c r="F437" s="161">
        <v>26</v>
      </c>
      <c r="G437" s="160"/>
      <c r="H437" s="160"/>
      <c r="I437" s="160"/>
      <c r="J437" s="159"/>
    </row>
    <row r="438" spans="1:10" ht="38.25">
      <c r="A438" s="170" t="s">
        <v>1142</v>
      </c>
      <c r="B438" s="168" t="s">
        <v>1143</v>
      </c>
      <c r="C438" s="170" t="s">
        <v>653</v>
      </c>
      <c r="D438" s="170" t="s">
        <v>1144</v>
      </c>
      <c r="E438" s="169" t="s">
        <v>258</v>
      </c>
      <c r="F438" s="168">
        <v>10</v>
      </c>
      <c r="G438" s="167"/>
      <c r="H438" s="167"/>
      <c r="I438" s="167"/>
      <c r="J438" s="166"/>
    </row>
    <row r="439" spans="1:10" ht="38.25">
      <c r="A439" s="163" t="s">
        <v>1145</v>
      </c>
      <c r="B439" s="161" t="s">
        <v>1146</v>
      </c>
      <c r="C439" s="163" t="s">
        <v>91</v>
      </c>
      <c r="D439" s="163" t="s">
        <v>1147</v>
      </c>
      <c r="E439" s="162" t="s">
        <v>258</v>
      </c>
      <c r="F439" s="161">
        <v>4</v>
      </c>
      <c r="G439" s="160"/>
      <c r="H439" s="160"/>
      <c r="I439" s="160"/>
      <c r="J439" s="159"/>
    </row>
    <row r="440" spans="1:10" ht="38.25">
      <c r="A440" s="163" t="s">
        <v>1148</v>
      </c>
      <c r="B440" s="161" t="s">
        <v>1149</v>
      </c>
      <c r="C440" s="163" t="s">
        <v>653</v>
      </c>
      <c r="D440" s="163" t="s">
        <v>892</v>
      </c>
      <c r="E440" s="162" t="s">
        <v>400</v>
      </c>
      <c r="F440" s="161">
        <v>16</v>
      </c>
      <c r="G440" s="160"/>
      <c r="H440" s="160"/>
      <c r="I440" s="160"/>
      <c r="J440" s="159"/>
    </row>
    <row r="441" spans="1:10" ht="38.25">
      <c r="A441" s="163" t="s">
        <v>1150</v>
      </c>
      <c r="B441" s="161" t="s">
        <v>989</v>
      </c>
      <c r="C441" s="163" t="s">
        <v>990</v>
      </c>
      <c r="D441" s="163" t="s">
        <v>991</v>
      </c>
      <c r="E441" s="162" t="s">
        <v>258</v>
      </c>
      <c r="F441" s="161">
        <v>7</v>
      </c>
      <c r="G441" s="160"/>
      <c r="H441" s="160"/>
      <c r="I441" s="160"/>
      <c r="J441" s="159"/>
    </row>
    <row r="442" spans="1:10">
      <c r="A442" s="164" t="s">
        <v>1151</v>
      </c>
      <c r="B442" s="164"/>
      <c r="C442" s="164"/>
      <c r="D442" s="164" t="s">
        <v>1152</v>
      </c>
      <c r="E442" s="164"/>
      <c r="F442" s="165"/>
      <c r="G442" s="164"/>
      <c r="H442" s="164"/>
      <c r="I442" s="153"/>
      <c r="J442" s="154"/>
    </row>
    <row r="443" spans="1:10">
      <c r="A443" s="164" t="s">
        <v>1153</v>
      </c>
      <c r="B443" s="164"/>
      <c r="C443" s="164"/>
      <c r="D443" s="164" t="s">
        <v>1154</v>
      </c>
      <c r="E443" s="164"/>
      <c r="F443" s="165"/>
      <c r="G443" s="164"/>
      <c r="H443" s="164"/>
      <c r="I443" s="153"/>
      <c r="J443" s="154"/>
    </row>
    <row r="444" spans="1:10" ht="76.5">
      <c r="A444" s="163" t="s">
        <v>1155</v>
      </c>
      <c r="B444" s="161" t="s">
        <v>1156</v>
      </c>
      <c r="C444" s="163" t="s">
        <v>99</v>
      </c>
      <c r="D444" s="163" t="s">
        <v>1157</v>
      </c>
      <c r="E444" s="162" t="s">
        <v>419</v>
      </c>
      <c r="F444" s="161">
        <v>1</v>
      </c>
      <c r="G444" s="160"/>
      <c r="H444" s="160"/>
      <c r="I444" s="160"/>
      <c r="J444" s="159"/>
    </row>
    <row r="445" spans="1:10" ht="76.5">
      <c r="A445" s="163" t="s">
        <v>1158</v>
      </c>
      <c r="B445" s="161" t="s">
        <v>1159</v>
      </c>
      <c r="C445" s="163" t="s">
        <v>99</v>
      </c>
      <c r="D445" s="163" t="s">
        <v>1160</v>
      </c>
      <c r="E445" s="162" t="s">
        <v>419</v>
      </c>
      <c r="F445" s="161">
        <v>1</v>
      </c>
      <c r="G445" s="160"/>
      <c r="H445" s="160"/>
      <c r="I445" s="160"/>
      <c r="J445" s="159"/>
    </row>
    <row r="446" spans="1:10">
      <c r="A446" s="164" t="s">
        <v>1161</v>
      </c>
      <c r="B446" s="164"/>
      <c r="C446" s="164"/>
      <c r="D446" s="164" t="s">
        <v>1162</v>
      </c>
      <c r="E446" s="164"/>
      <c r="F446" s="165"/>
      <c r="G446" s="164"/>
      <c r="H446" s="164"/>
      <c r="I446" s="153"/>
      <c r="J446" s="154"/>
    </row>
    <row r="447" spans="1:10" ht="25.5">
      <c r="A447" s="163" t="s">
        <v>1163</v>
      </c>
      <c r="B447" s="161" t="s">
        <v>1164</v>
      </c>
      <c r="C447" s="163" t="s">
        <v>413</v>
      </c>
      <c r="D447" s="163" t="s">
        <v>1165</v>
      </c>
      <c r="E447" s="162" t="s">
        <v>415</v>
      </c>
      <c r="F447" s="161">
        <v>154.75</v>
      </c>
      <c r="G447" s="160"/>
      <c r="H447" s="160"/>
      <c r="I447" s="160"/>
      <c r="J447" s="159"/>
    </row>
    <row r="448" spans="1:10" ht="25.5">
      <c r="A448" s="163" t="s">
        <v>1166</v>
      </c>
      <c r="B448" s="161" t="s">
        <v>1167</v>
      </c>
      <c r="C448" s="163" t="s">
        <v>413</v>
      </c>
      <c r="D448" s="163" t="s">
        <v>1168</v>
      </c>
      <c r="E448" s="162" t="s">
        <v>415</v>
      </c>
      <c r="F448" s="161">
        <v>118.1514</v>
      </c>
      <c r="G448" s="160"/>
      <c r="H448" s="160"/>
      <c r="I448" s="160"/>
      <c r="J448" s="159"/>
    </row>
    <row r="449" spans="1:10" ht="25.5">
      <c r="A449" s="163" t="s">
        <v>1169</v>
      </c>
      <c r="B449" s="161" t="s">
        <v>1170</v>
      </c>
      <c r="C449" s="163" t="s">
        <v>413</v>
      </c>
      <c r="D449" s="163" t="s">
        <v>1171</v>
      </c>
      <c r="E449" s="162" t="s">
        <v>415</v>
      </c>
      <c r="F449" s="161">
        <v>5.4</v>
      </c>
      <c r="G449" s="160"/>
      <c r="H449" s="160"/>
      <c r="I449" s="160"/>
      <c r="J449" s="159"/>
    </row>
    <row r="450" spans="1:10" ht="25.5">
      <c r="A450" s="163" t="s">
        <v>1172</v>
      </c>
      <c r="B450" s="161" t="s">
        <v>1173</v>
      </c>
      <c r="C450" s="163" t="s">
        <v>413</v>
      </c>
      <c r="D450" s="163" t="s">
        <v>1174</v>
      </c>
      <c r="E450" s="162" t="s">
        <v>415</v>
      </c>
      <c r="F450" s="161">
        <v>4.68</v>
      </c>
      <c r="G450" s="160"/>
      <c r="H450" s="160"/>
      <c r="I450" s="160"/>
      <c r="J450" s="159"/>
    </row>
    <row r="451" spans="1:10" ht="25.5">
      <c r="A451" s="163" t="s">
        <v>1175</v>
      </c>
      <c r="B451" s="161" t="s">
        <v>1176</v>
      </c>
      <c r="C451" s="163" t="s">
        <v>413</v>
      </c>
      <c r="D451" s="163" t="s">
        <v>1177</v>
      </c>
      <c r="E451" s="162" t="s">
        <v>415</v>
      </c>
      <c r="F451" s="161">
        <v>3.5</v>
      </c>
      <c r="G451" s="160"/>
      <c r="H451" s="160"/>
      <c r="I451" s="160"/>
      <c r="J451" s="159"/>
    </row>
    <row r="452" spans="1:10" ht="25.5">
      <c r="A452" s="163" t="s">
        <v>1178</v>
      </c>
      <c r="B452" s="161" t="s">
        <v>1179</v>
      </c>
      <c r="C452" s="163" t="s">
        <v>413</v>
      </c>
      <c r="D452" s="163" t="s">
        <v>1180</v>
      </c>
      <c r="E452" s="162" t="s">
        <v>415</v>
      </c>
      <c r="F452" s="161">
        <v>5.8</v>
      </c>
      <c r="G452" s="160"/>
      <c r="H452" s="160"/>
      <c r="I452" s="160"/>
      <c r="J452" s="159"/>
    </row>
    <row r="453" spans="1:10">
      <c r="A453" s="164" t="s">
        <v>1181</v>
      </c>
      <c r="B453" s="164"/>
      <c r="C453" s="164"/>
      <c r="D453" s="164" t="s">
        <v>1182</v>
      </c>
      <c r="E453" s="164"/>
      <c r="F453" s="165"/>
      <c r="G453" s="164"/>
      <c r="H453" s="164"/>
      <c r="I453" s="153"/>
      <c r="J453" s="154"/>
    </row>
    <row r="454" spans="1:10" ht="25.5">
      <c r="A454" s="163" t="s">
        <v>1183</v>
      </c>
      <c r="B454" s="161" t="s">
        <v>1184</v>
      </c>
      <c r="C454" s="163" t="s">
        <v>413</v>
      </c>
      <c r="D454" s="163" t="s">
        <v>1185</v>
      </c>
      <c r="E454" s="162" t="s">
        <v>404</v>
      </c>
      <c r="F454" s="161">
        <v>45.438000000000002</v>
      </c>
      <c r="G454" s="160"/>
      <c r="H454" s="160"/>
      <c r="I454" s="160"/>
      <c r="J454" s="159"/>
    </row>
    <row r="455" spans="1:10" ht="25.5">
      <c r="A455" s="163" t="s">
        <v>1186</v>
      </c>
      <c r="B455" s="161" t="s">
        <v>1187</v>
      </c>
      <c r="C455" s="163" t="s">
        <v>413</v>
      </c>
      <c r="D455" s="163" t="s">
        <v>1188</v>
      </c>
      <c r="E455" s="162" t="s">
        <v>404</v>
      </c>
      <c r="F455" s="161">
        <v>90.88</v>
      </c>
      <c r="G455" s="160"/>
      <c r="H455" s="160"/>
      <c r="I455" s="160"/>
      <c r="J455" s="159"/>
    </row>
    <row r="456" spans="1:10" ht="25.5">
      <c r="A456" s="163" t="s">
        <v>1189</v>
      </c>
      <c r="B456" s="161" t="s">
        <v>1190</v>
      </c>
      <c r="C456" s="163" t="s">
        <v>413</v>
      </c>
      <c r="D456" s="163" t="s">
        <v>1191</v>
      </c>
      <c r="E456" s="162" t="s">
        <v>404</v>
      </c>
      <c r="F456" s="161">
        <v>90.88</v>
      </c>
      <c r="G456" s="160"/>
      <c r="H456" s="160"/>
      <c r="I456" s="160"/>
      <c r="J456" s="159"/>
    </row>
    <row r="457" spans="1:10" ht="25.5">
      <c r="A457" s="163" t="s">
        <v>1192</v>
      </c>
      <c r="B457" s="161" t="s">
        <v>1193</v>
      </c>
      <c r="C457" s="163" t="s">
        <v>91</v>
      </c>
      <c r="D457" s="163" t="s">
        <v>1194</v>
      </c>
      <c r="E457" s="162" t="s">
        <v>404</v>
      </c>
      <c r="F457" s="161">
        <v>90.876000000000005</v>
      </c>
      <c r="G457" s="160"/>
      <c r="H457" s="160"/>
      <c r="I457" s="160"/>
      <c r="J457" s="159"/>
    </row>
    <row r="458" spans="1:10" ht="25.5">
      <c r="A458" s="163" t="s">
        <v>1195</v>
      </c>
      <c r="B458" s="161" t="s">
        <v>1196</v>
      </c>
      <c r="C458" s="163" t="s">
        <v>91</v>
      </c>
      <c r="D458" s="163" t="s">
        <v>1197</v>
      </c>
      <c r="E458" s="162" t="s">
        <v>404</v>
      </c>
      <c r="F458" s="161">
        <v>90.876000000000005</v>
      </c>
      <c r="G458" s="160"/>
      <c r="H458" s="160"/>
      <c r="I458" s="160"/>
      <c r="J458" s="159"/>
    </row>
    <row r="459" spans="1:10" ht="51">
      <c r="A459" s="163" t="s">
        <v>1198</v>
      </c>
      <c r="B459" s="161" t="s">
        <v>1199</v>
      </c>
      <c r="C459" s="163" t="s">
        <v>91</v>
      </c>
      <c r="D459" s="163" t="s">
        <v>1200</v>
      </c>
      <c r="E459" s="162" t="s">
        <v>404</v>
      </c>
      <c r="F459" s="161">
        <v>33.274000000000001</v>
      </c>
      <c r="G459" s="160"/>
      <c r="H459" s="160"/>
      <c r="I459" s="160"/>
      <c r="J459" s="159"/>
    </row>
    <row r="460" spans="1:10" ht="51">
      <c r="A460" s="163" t="s">
        <v>1201</v>
      </c>
      <c r="B460" s="161" t="s">
        <v>1202</v>
      </c>
      <c r="C460" s="163" t="s">
        <v>91</v>
      </c>
      <c r="D460" s="163" t="s">
        <v>1203</v>
      </c>
      <c r="E460" s="162" t="s">
        <v>404</v>
      </c>
      <c r="F460" s="161">
        <v>33.274000000000001</v>
      </c>
      <c r="G460" s="160"/>
      <c r="H460" s="160"/>
      <c r="I460" s="160"/>
      <c r="J460" s="159"/>
    </row>
    <row r="461" spans="1:10" ht="38.25">
      <c r="A461" s="163" t="s">
        <v>1204</v>
      </c>
      <c r="B461" s="161" t="s">
        <v>1205</v>
      </c>
      <c r="C461" s="163" t="s">
        <v>91</v>
      </c>
      <c r="D461" s="163" t="s">
        <v>1206</v>
      </c>
      <c r="E461" s="162" t="s">
        <v>404</v>
      </c>
      <c r="F461" s="161">
        <v>1255.095</v>
      </c>
      <c r="G461" s="160"/>
      <c r="H461" s="160"/>
      <c r="I461" s="160"/>
      <c r="J461" s="159"/>
    </row>
    <row r="462" spans="1:10" ht="38.25">
      <c r="A462" s="163" t="s">
        <v>1207</v>
      </c>
      <c r="B462" s="161" t="s">
        <v>1208</v>
      </c>
      <c r="C462" s="163" t="s">
        <v>427</v>
      </c>
      <c r="D462" s="163" t="s">
        <v>1209</v>
      </c>
      <c r="E462" s="162" t="s">
        <v>404</v>
      </c>
      <c r="F462" s="161">
        <v>3.78</v>
      </c>
      <c r="G462" s="160"/>
      <c r="H462" s="160"/>
      <c r="I462" s="160"/>
      <c r="J462" s="159"/>
    </row>
    <row r="463" spans="1:10" ht="76.5">
      <c r="A463" s="163" t="s">
        <v>1210</v>
      </c>
      <c r="B463" s="161" t="s">
        <v>1211</v>
      </c>
      <c r="C463" s="163" t="s">
        <v>91</v>
      </c>
      <c r="D463" s="163" t="s">
        <v>1212</v>
      </c>
      <c r="E463" s="162" t="s">
        <v>404</v>
      </c>
      <c r="F463" s="161">
        <v>4.2</v>
      </c>
      <c r="G463" s="160"/>
      <c r="H463" s="160"/>
      <c r="I463" s="160"/>
      <c r="J463" s="159"/>
    </row>
    <row r="464" spans="1:10" ht="25.5">
      <c r="A464" s="170" t="s">
        <v>1213</v>
      </c>
      <c r="B464" s="168" t="s">
        <v>1214</v>
      </c>
      <c r="C464" s="170" t="s">
        <v>91</v>
      </c>
      <c r="D464" s="170" t="s">
        <v>1215</v>
      </c>
      <c r="E464" s="169" t="s">
        <v>1216</v>
      </c>
      <c r="F464" s="168">
        <v>227.39009999999999</v>
      </c>
      <c r="G464" s="167"/>
      <c r="H464" s="167"/>
      <c r="I464" s="167"/>
      <c r="J464" s="166"/>
    </row>
    <row r="465" spans="1:10">
      <c r="A465" s="164" t="s">
        <v>1217</v>
      </c>
      <c r="B465" s="164"/>
      <c r="C465" s="164"/>
      <c r="D465" s="164" t="s">
        <v>59</v>
      </c>
      <c r="E465" s="164"/>
      <c r="F465" s="165"/>
      <c r="G465" s="164"/>
      <c r="H465" s="164"/>
      <c r="I465" s="153"/>
      <c r="J465" s="154"/>
    </row>
    <row r="466" spans="1:10">
      <c r="A466" s="164" t="s">
        <v>1218</v>
      </c>
      <c r="B466" s="164"/>
      <c r="C466" s="164"/>
      <c r="D466" s="164" t="s">
        <v>1219</v>
      </c>
      <c r="E466" s="164"/>
      <c r="F466" s="165"/>
      <c r="G466" s="164"/>
      <c r="H466" s="164"/>
      <c r="I466" s="153"/>
      <c r="J466" s="154"/>
    </row>
    <row r="467" spans="1:10">
      <c r="A467" s="164" t="s">
        <v>1220</v>
      </c>
      <c r="B467" s="164"/>
      <c r="C467" s="164"/>
      <c r="D467" s="164" t="s">
        <v>547</v>
      </c>
      <c r="E467" s="164"/>
      <c r="F467" s="165"/>
      <c r="G467" s="164"/>
      <c r="H467" s="164"/>
      <c r="I467" s="153"/>
      <c r="J467" s="154"/>
    </row>
    <row r="468" spans="1:10" ht="25.5">
      <c r="A468" s="163" t="s">
        <v>1221</v>
      </c>
      <c r="B468" s="161" t="s">
        <v>549</v>
      </c>
      <c r="C468" s="163" t="s">
        <v>413</v>
      </c>
      <c r="D468" s="163" t="s">
        <v>550</v>
      </c>
      <c r="E468" s="162" t="s">
        <v>404</v>
      </c>
      <c r="F468" s="161">
        <v>153844.74900000001</v>
      </c>
      <c r="G468" s="160"/>
      <c r="H468" s="160"/>
      <c r="I468" s="160"/>
      <c r="J468" s="159"/>
    </row>
    <row r="469" spans="1:10">
      <c r="A469" s="163" t="s">
        <v>1222</v>
      </c>
      <c r="B469" s="161" t="s">
        <v>1223</v>
      </c>
      <c r="C469" s="163" t="s">
        <v>413</v>
      </c>
      <c r="D469" s="163" t="s">
        <v>1224</v>
      </c>
      <c r="E469" s="162" t="s">
        <v>419</v>
      </c>
      <c r="F469" s="161">
        <v>924</v>
      </c>
      <c r="G469" s="160"/>
      <c r="H469" s="160"/>
      <c r="I469" s="160"/>
      <c r="J469" s="159"/>
    </row>
    <row r="470" spans="1:10">
      <c r="A470" s="163" t="s">
        <v>1225</v>
      </c>
      <c r="B470" s="161" t="s">
        <v>1226</v>
      </c>
      <c r="C470" s="163" t="s">
        <v>413</v>
      </c>
      <c r="D470" s="163" t="s">
        <v>1227</v>
      </c>
      <c r="E470" s="162" t="s">
        <v>419</v>
      </c>
      <c r="F470" s="161">
        <v>385</v>
      </c>
      <c r="G470" s="160"/>
      <c r="H470" s="160"/>
      <c r="I470" s="160"/>
      <c r="J470" s="159"/>
    </row>
    <row r="471" spans="1:10" ht="38.25">
      <c r="A471" s="163" t="s">
        <v>1228</v>
      </c>
      <c r="B471" s="161" t="s">
        <v>1229</v>
      </c>
      <c r="C471" s="163" t="s">
        <v>413</v>
      </c>
      <c r="D471" s="163" t="s">
        <v>1230</v>
      </c>
      <c r="E471" s="162" t="s">
        <v>519</v>
      </c>
      <c r="F471" s="161">
        <v>8522</v>
      </c>
      <c r="G471" s="160"/>
      <c r="H471" s="160"/>
      <c r="I471" s="160"/>
      <c r="J471" s="159"/>
    </row>
    <row r="472" spans="1:10" ht="51">
      <c r="A472" s="163" t="s">
        <v>1231</v>
      </c>
      <c r="B472" s="161" t="s">
        <v>552</v>
      </c>
      <c r="C472" s="163" t="s">
        <v>91</v>
      </c>
      <c r="D472" s="163" t="s">
        <v>553</v>
      </c>
      <c r="E472" s="162" t="s">
        <v>519</v>
      </c>
      <c r="F472" s="161">
        <v>61537.899599999997</v>
      </c>
      <c r="G472" s="160"/>
      <c r="H472" s="160"/>
      <c r="I472" s="160"/>
      <c r="J472" s="159"/>
    </row>
    <row r="473" spans="1:10" ht="25.5">
      <c r="A473" s="163" t="s">
        <v>1232</v>
      </c>
      <c r="B473" s="161" t="s">
        <v>531</v>
      </c>
      <c r="C473" s="163" t="s">
        <v>413</v>
      </c>
      <c r="D473" s="163" t="s">
        <v>532</v>
      </c>
      <c r="E473" s="162" t="s">
        <v>515</v>
      </c>
      <c r="F473" s="161">
        <v>19692.127872000001</v>
      </c>
      <c r="G473" s="160"/>
      <c r="H473" s="160"/>
      <c r="I473" s="160"/>
      <c r="J473" s="159"/>
    </row>
    <row r="474" spans="1:10">
      <c r="A474" s="163" t="s">
        <v>1233</v>
      </c>
      <c r="B474" s="161" t="s">
        <v>556</v>
      </c>
      <c r="C474" s="163" t="s">
        <v>413</v>
      </c>
      <c r="D474" s="163" t="s">
        <v>557</v>
      </c>
      <c r="E474" s="162" t="s">
        <v>519</v>
      </c>
      <c r="F474" s="161">
        <v>70059.899600000004</v>
      </c>
      <c r="G474" s="160"/>
      <c r="H474" s="160"/>
      <c r="I474" s="160"/>
      <c r="J474" s="159"/>
    </row>
    <row r="475" spans="1:10">
      <c r="A475" s="164" t="s">
        <v>1234</v>
      </c>
      <c r="B475" s="164"/>
      <c r="C475" s="164"/>
      <c r="D475" s="164" t="s">
        <v>559</v>
      </c>
      <c r="E475" s="164"/>
      <c r="F475" s="165"/>
      <c r="G475" s="164"/>
      <c r="H475" s="164"/>
      <c r="I475" s="153"/>
      <c r="J475" s="154"/>
    </row>
    <row r="476" spans="1:10">
      <c r="A476" s="164" t="s">
        <v>1235</v>
      </c>
      <c r="B476" s="164"/>
      <c r="C476" s="164"/>
      <c r="D476" s="164" t="s">
        <v>561</v>
      </c>
      <c r="E476" s="164"/>
      <c r="F476" s="165"/>
      <c r="G476" s="164"/>
      <c r="H476" s="164"/>
      <c r="I476" s="153"/>
      <c r="J476" s="154"/>
    </row>
    <row r="477" spans="1:10" ht="38.25">
      <c r="A477" s="163" t="s">
        <v>1236</v>
      </c>
      <c r="B477" s="161" t="s">
        <v>1229</v>
      </c>
      <c r="C477" s="163" t="s">
        <v>413</v>
      </c>
      <c r="D477" s="163" t="s">
        <v>1230</v>
      </c>
      <c r="E477" s="162" t="s">
        <v>519</v>
      </c>
      <c r="F477" s="161">
        <v>17947.21</v>
      </c>
      <c r="G477" s="160"/>
      <c r="H477" s="160"/>
      <c r="I477" s="160"/>
      <c r="J477" s="159"/>
    </row>
    <row r="478" spans="1:10" ht="38.25">
      <c r="A478" s="163" t="s">
        <v>1237</v>
      </c>
      <c r="B478" s="161" t="s">
        <v>1238</v>
      </c>
      <c r="C478" s="163" t="s">
        <v>413</v>
      </c>
      <c r="D478" s="163" t="s">
        <v>1239</v>
      </c>
      <c r="E478" s="162" t="s">
        <v>519</v>
      </c>
      <c r="F478" s="161">
        <v>227.5</v>
      </c>
      <c r="G478" s="160"/>
      <c r="H478" s="160"/>
      <c r="I478" s="160"/>
      <c r="J478" s="159"/>
    </row>
    <row r="479" spans="1:10" ht="25.5">
      <c r="A479" s="163" t="s">
        <v>1240</v>
      </c>
      <c r="B479" s="161" t="s">
        <v>1241</v>
      </c>
      <c r="C479" s="163" t="s">
        <v>413</v>
      </c>
      <c r="D479" s="163" t="s">
        <v>1242</v>
      </c>
      <c r="E479" s="162" t="s">
        <v>519</v>
      </c>
      <c r="F479" s="161">
        <v>1622.47</v>
      </c>
      <c r="G479" s="160"/>
      <c r="H479" s="160"/>
      <c r="I479" s="160"/>
      <c r="J479" s="159"/>
    </row>
    <row r="480" spans="1:10" ht="38.25">
      <c r="A480" s="163" t="s">
        <v>1243</v>
      </c>
      <c r="B480" s="161" t="s">
        <v>1244</v>
      </c>
      <c r="C480" s="163" t="s">
        <v>413</v>
      </c>
      <c r="D480" s="163" t="s">
        <v>1245</v>
      </c>
      <c r="E480" s="162" t="s">
        <v>519</v>
      </c>
      <c r="F480" s="161">
        <v>1130.74</v>
      </c>
      <c r="G480" s="160"/>
      <c r="H480" s="160"/>
      <c r="I480" s="160"/>
      <c r="J480" s="159"/>
    </row>
    <row r="481" spans="1:10">
      <c r="A481" s="163" t="s">
        <v>1246</v>
      </c>
      <c r="B481" s="161" t="s">
        <v>1247</v>
      </c>
      <c r="C481" s="163" t="s">
        <v>413</v>
      </c>
      <c r="D481" s="163" t="s">
        <v>1248</v>
      </c>
      <c r="E481" s="162" t="s">
        <v>404</v>
      </c>
      <c r="F481" s="161">
        <v>1540</v>
      </c>
      <c r="G481" s="160"/>
      <c r="H481" s="160"/>
      <c r="I481" s="160"/>
      <c r="J481" s="159"/>
    </row>
    <row r="482" spans="1:10">
      <c r="A482" s="164" t="s">
        <v>1249</v>
      </c>
      <c r="B482" s="164"/>
      <c r="C482" s="164"/>
      <c r="D482" s="164" t="s">
        <v>1250</v>
      </c>
      <c r="E482" s="164"/>
      <c r="F482" s="165"/>
      <c r="G482" s="164"/>
      <c r="H482" s="164"/>
      <c r="I482" s="153"/>
      <c r="J482" s="154"/>
    </row>
    <row r="483" spans="1:10" ht="25.5">
      <c r="A483" s="163" t="s">
        <v>1251</v>
      </c>
      <c r="B483" s="161" t="s">
        <v>571</v>
      </c>
      <c r="C483" s="163" t="s">
        <v>413</v>
      </c>
      <c r="D483" s="163" t="s">
        <v>572</v>
      </c>
      <c r="E483" s="162" t="s">
        <v>519</v>
      </c>
      <c r="F483" s="161">
        <v>14995.03</v>
      </c>
      <c r="G483" s="160"/>
      <c r="H483" s="160"/>
      <c r="I483" s="160"/>
      <c r="J483" s="159"/>
    </row>
    <row r="484" spans="1:10" ht="25.5">
      <c r="A484" s="163" t="s">
        <v>1252</v>
      </c>
      <c r="B484" s="161" t="s">
        <v>531</v>
      </c>
      <c r="C484" s="163" t="s">
        <v>413</v>
      </c>
      <c r="D484" s="163" t="s">
        <v>532</v>
      </c>
      <c r="E484" s="162" t="s">
        <v>515</v>
      </c>
      <c r="F484" s="161">
        <v>38171.571812299997</v>
      </c>
      <c r="G484" s="160"/>
      <c r="H484" s="160"/>
      <c r="I484" s="160"/>
      <c r="J484" s="159"/>
    </row>
    <row r="485" spans="1:10">
      <c r="A485" s="164" t="s">
        <v>1253</v>
      </c>
      <c r="B485" s="164"/>
      <c r="C485" s="164"/>
      <c r="D485" s="164" t="s">
        <v>569</v>
      </c>
      <c r="E485" s="164"/>
      <c r="F485" s="165"/>
      <c r="G485" s="164"/>
      <c r="H485" s="164"/>
      <c r="I485" s="153"/>
      <c r="J485" s="154"/>
    </row>
    <row r="486" spans="1:10">
      <c r="A486" s="163" t="s">
        <v>1254</v>
      </c>
      <c r="B486" s="161" t="s">
        <v>575</v>
      </c>
      <c r="C486" s="163" t="s">
        <v>413</v>
      </c>
      <c r="D486" s="163" t="s">
        <v>576</v>
      </c>
      <c r="E486" s="162" t="s">
        <v>519</v>
      </c>
      <c r="F486" s="161">
        <v>34792.21</v>
      </c>
      <c r="G486" s="160"/>
      <c r="H486" s="160"/>
      <c r="I486" s="160"/>
      <c r="J486" s="159"/>
    </row>
    <row r="487" spans="1:10" ht="25.5">
      <c r="A487" s="164" t="s">
        <v>1255</v>
      </c>
      <c r="B487" s="164"/>
      <c r="C487" s="164"/>
      <c r="D487" s="164" t="s">
        <v>1256</v>
      </c>
      <c r="E487" s="164"/>
      <c r="F487" s="165"/>
      <c r="G487" s="164"/>
      <c r="H487" s="164"/>
      <c r="I487" s="153"/>
      <c r="J487" s="154"/>
    </row>
    <row r="488" spans="1:10" ht="38.25">
      <c r="A488" s="163" t="s">
        <v>1257</v>
      </c>
      <c r="B488" s="161" t="s">
        <v>509</v>
      </c>
      <c r="C488" s="163" t="s">
        <v>413</v>
      </c>
      <c r="D488" s="163" t="s">
        <v>510</v>
      </c>
      <c r="E488" s="162" t="s">
        <v>511</v>
      </c>
      <c r="F488" s="161">
        <v>985.223657</v>
      </c>
      <c r="G488" s="160"/>
      <c r="H488" s="160"/>
      <c r="I488" s="160"/>
      <c r="J488" s="159"/>
    </row>
    <row r="489" spans="1:10" ht="25.5">
      <c r="A489" s="163" t="s">
        <v>1258</v>
      </c>
      <c r="B489" s="161" t="s">
        <v>513</v>
      </c>
      <c r="C489" s="163" t="s">
        <v>413</v>
      </c>
      <c r="D489" s="163" t="s">
        <v>514</v>
      </c>
      <c r="E489" s="162" t="s">
        <v>515</v>
      </c>
      <c r="F489" s="161">
        <v>13034.5089823</v>
      </c>
      <c r="G489" s="160"/>
      <c r="H489" s="160"/>
      <c r="I489" s="160"/>
      <c r="J489" s="159"/>
    </row>
    <row r="490" spans="1:10" ht="25.5">
      <c r="A490" s="163" t="s">
        <v>1259</v>
      </c>
      <c r="B490" s="161" t="s">
        <v>1260</v>
      </c>
      <c r="C490" s="163" t="s">
        <v>99</v>
      </c>
      <c r="D490" s="163" t="s">
        <v>1261</v>
      </c>
      <c r="E490" s="162" t="s">
        <v>519</v>
      </c>
      <c r="F490" s="161">
        <v>2301</v>
      </c>
      <c r="G490" s="160"/>
      <c r="H490" s="160"/>
      <c r="I490" s="160"/>
      <c r="J490" s="159"/>
    </row>
    <row r="491" spans="1:10">
      <c r="A491" s="163" t="s">
        <v>1262</v>
      </c>
      <c r="B491" s="161" t="s">
        <v>525</v>
      </c>
      <c r="C491" s="163" t="s">
        <v>413</v>
      </c>
      <c r="D491" s="163" t="s">
        <v>526</v>
      </c>
      <c r="E491" s="162" t="s">
        <v>519</v>
      </c>
      <c r="F491" s="161">
        <v>1153</v>
      </c>
      <c r="G491" s="160"/>
      <c r="H491" s="160"/>
      <c r="I491" s="160"/>
      <c r="J491" s="159"/>
    </row>
    <row r="492" spans="1:10" ht="38.25">
      <c r="A492" s="163" t="s">
        <v>1263</v>
      </c>
      <c r="B492" s="161" t="s">
        <v>528</v>
      </c>
      <c r="C492" s="163" t="s">
        <v>413</v>
      </c>
      <c r="D492" s="163" t="s">
        <v>529</v>
      </c>
      <c r="E492" s="162" t="s">
        <v>511</v>
      </c>
      <c r="F492" s="161">
        <v>1729.5083778000001</v>
      </c>
      <c r="G492" s="160"/>
      <c r="H492" s="160"/>
      <c r="I492" s="160"/>
      <c r="J492" s="159"/>
    </row>
    <row r="493" spans="1:10" ht="25.5">
      <c r="A493" s="163" t="s">
        <v>1264</v>
      </c>
      <c r="B493" s="161" t="s">
        <v>531</v>
      </c>
      <c r="C493" s="163" t="s">
        <v>413</v>
      </c>
      <c r="D493" s="163" t="s">
        <v>532</v>
      </c>
      <c r="E493" s="162" t="s">
        <v>515</v>
      </c>
      <c r="F493" s="161">
        <v>864.75418890000003</v>
      </c>
      <c r="G493" s="160"/>
      <c r="H493" s="160"/>
      <c r="I493" s="160"/>
      <c r="J493" s="159"/>
    </row>
    <row r="494" spans="1:10" ht="38.25">
      <c r="A494" s="163" t="s">
        <v>1265</v>
      </c>
      <c r="B494" s="161" t="s">
        <v>1266</v>
      </c>
      <c r="C494" s="163" t="s">
        <v>99</v>
      </c>
      <c r="D494" s="163" t="s">
        <v>1267</v>
      </c>
      <c r="E494" s="162" t="s">
        <v>519</v>
      </c>
      <c r="F494" s="161">
        <v>2301</v>
      </c>
      <c r="G494" s="160"/>
      <c r="H494" s="160"/>
      <c r="I494" s="160"/>
      <c r="J494" s="159"/>
    </row>
    <row r="495" spans="1:10" ht="51">
      <c r="A495" s="163" t="s">
        <v>1268</v>
      </c>
      <c r="B495" s="161" t="s">
        <v>1269</v>
      </c>
      <c r="C495" s="163" t="s">
        <v>99</v>
      </c>
      <c r="D495" s="163" t="s">
        <v>1270</v>
      </c>
      <c r="E495" s="162" t="s">
        <v>519</v>
      </c>
      <c r="F495" s="161">
        <v>1153</v>
      </c>
      <c r="G495" s="160"/>
      <c r="H495" s="160"/>
      <c r="I495" s="160"/>
      <c r="J495" s="159"/>
    </row>
    <row r="496" spans="1:10">
      <c r="A496" s="164" t="s">
        <v>1271</v>
      </c>
      <c r="B496" s="164"/>
      <c r="C496" s="164"/>
      <c r="D496" s="164" t="s">
        <v>1272</v>
      </c>
      <c r="E496" s="164"/>
      <c r="F496" s="165"/>
      <c r="G496" s="164"/>
      <c r="H496" s="164"/>
      <c r="I496" s="153"/>
      <c r="J496" s="154"/>
    </row>
    <row r="497" spans="1:10" ht="25.5">
      <c r="A497" s="163" t="s">
        <v>1273</v>
      </c>
      <c r="B497" s="161" t="s">
        <v>1274</v>
      </c>
      <c r="C497" s="163" t="s">
        <v>413</v>
      </c>
      <c r="D497" s="163" t="s">
        <v>1275</v>
      </c>
      <c r="E497" s="162" t="s">
        <v>519</v>
      </c>
      <c r="F497" s="161">
        <v>2471.076</v>
      </c>
      <c r="G497" s="160"/>
      <c r="H497" s="160"/>
      <c r="I497" s="160"/>
      <c r="J497" s="159"/>
    </row>
    <row r="498" spans="1:10" ht="25.5">
      <c r="A498" s="163" t="s">
        <v>1276</v>
      </c>
      <c r="B498" s="161" t="s">
        <v>1277</v>
      </c>
      <c r="C498" s="163" t="s">
        <v>413</v>
      </c>
      <c r="D498" s="163" t="s">
        <v>1278</v>
      </c>
      <c r="E498" s="162" t="s">
        <v>515</v>
      </c>
      <c r="F498" s="161">
        <v>4633.2759220999997</v>
      </c>
      <c r="G498" s="160"/>
      <c r="H498" s="160"/>
      <c r="I498" s="160"/>
      <c r="J498" s="159"/>
    </row>
    <row r="499" spans="1:10" ht="38.25">
      <c r="A499" s="163" t="s">
        <v>1279</v>
      </c>
      <c r="B499" s="161" t="s">
        <v>1280</v>
      </c>
      <c r="C499" s="163" t="s">
        <v>413</v>
      </c>
      <c r="D499" s="163" t="s">
        <v>1281</v>
      </c>
      <c r="E499" s="162" t="s">
        <v>519</v>
      </c>
      <c r="F499" s="161">
        <v>77</v>
      </c>
      <c r="G499" s="160"/>
      <c r="H499" s="160"/>
      <c r="I499" s="160"/>
      <c r="J499" s="159"/>
    </row>
    <row r="500" spans="1:10" ht="25.5">
      <c r="A500" s="163" t="s">
        <v>1282</v>
      </c>
      <c r="B500" s="161" t="s">
        <v>1283</v>
      </c>
      <c r="C500" s="163" t="s">
        <v>440</v>
      </c>
      <c r="D500" s="163" t="s">
        <v>1284</v>
      </c>
      <c r="E500" s="162" t="s">
        <v>519</v>
      </c>
      <c r="F500" s="161">
        <v>933.55</v>
      </c>
      <c r="G500" s="160"/>
      <c r="H500" s="160"/>
      <c r="I500" s="160"/>
      <c r="J500" s="159"/>
    </row>
    <row r="501" spans="1:10">
      <c r="A501" s="164" t="s">
        <v>1285</v>
      </c>
      <c r="B501" s="164"/>
      <c r="C501" s="164"/>
      <c r="D501" s="164" t="s">
        <v>1286</v>
      </c>
      <c r="E501" s="164"/>
      <c r="F501" s="165"/>
      <c r="G501" s="164"/>
      <c r="H501" s="164"/>
      <c r="I501" s="153"/>
      <c r="J501" s="154"/>
    </row>
    <row r="502" spans="1:10" ht="25.5">
      <c r="A502" s="163" t="s">
        <v>1287</v>
      </c>
      <c r="B502" s="161" t="s">
        <v>1288</v>
      </c>
      <c r="C502" s="163" t="s">
        <v>440</v>
      </c>
      <c r="D502" s="163" t="s">
        <v>1289</v>
      </c>
      <c r="E502" s="162" t="s">
        <v>404</v>
      </c>
      <c r="F502" s="161">
        <v>29772</v>
      </c>
      <c r="G502" s="160"/>
      <c r="H502" s="160"/>
      <c r="I502" s="160"/>
      <c r="J502" s="159"/>
    </row>
    <row r="503" spans="1:10" ht="25.5">
      <c r="A503" s="163" t="s">
        <v>1290</v>
      </c>
      <c r="B503" s="161" t="s">
        <v>1291</v>
      </c>
      <c r="C503" s="163" t="s">
        <v>413</v>
      </c>
      <c r="D503" s="163" t="s">
        <v>1292</v>
      </c>
      <c r="E503" s="162" t="s">
        <v>519</v>
      </c>
      <c r="F503" s="161">
        <v>1367</v>
      </c>
      <c r="G503" s="160"/>
      <c r="H503" s="160"/>
      <c r="I503" s="160"/>
      <c r="J503" s="159"/>
    </row>
    <row r="504" spans="1:10" ht="38.25">
      <c r="A504" s="163" t="s">
        <v>1293</v>
      </c>
      <c r="B504" s="161" t="s">
        <v>509</v>
      </c>
      <c r="C504" s="163" t="s">
        <v>413</v>
      </c>
      <c r="D504" s="163" t="s">
        <v>510</v>
      </c>
      <c r="E504" s="162" t="s">
        <v>511</v>
      </c>
      <c r="F504" s="161">
        <v>858.6351148</v>
      </c>
      <c r="G504" s="160"/>
      <c r="H504" s="160"/>
      <c r="I504" s="160"/>
      <c r="J504" s="159"/>
    </row>
    <row r="505" spans="1:10" ht="25.5">
      <c r="A505" s="163" t="s">
        <v>1294</v>
      </c>
      <c r="B505" s="161" t="s">
        <v>513</v>
      </c>
      <c r="C505" s="163" t="s">
        <v>413</v>
      </c>
      <c r="D505" s="163" t="s">
        <v>514</v>
      </c>
      <c r="E505" s="162" t="s">
        <v>515</v>
      </c>
      <c r="F505" s="161">
        <v>11359.7425683</v>
      </c>
      <c r="G505" s="160"/>
      <c r="H505" s="160"/>
      <c r="I505" s="160"/>
      <c r="J505" s="159"/>
    </row>
    <row r="506" spans="1:10" ht="38.25">
      <c r="A506" s="163" t="s">
        <v>1295</v>
      </c>
      <c r="B506" s="161" t="s">
        <v>528</v>
      </c>
      <c r="C506" s="163" t="s">
        <v>413</v>
      </c>
      <c r="D506" s="163" t="s">
        <v>529</v>
      </c>
      <c r="E506" s="162" t="s">
        <v>511</v>
      </c>
      <c r="F506" s="161">
        <v>2814.6671363</v>
      </c>
      <c r="G506" s="160"/>
      <c r="H506" s="160"/>
      <c r="I506" s="160"/>
      <c r="J506" s="159"/>
    </row>
    <row r="507" spans="1:10" ht="25.5">
      <c r="A507" s="163" t="s">
        <v>1296</v>
      </c>
      <c r="B507" s="161" t="s">
        <v>531</v>
      </c>
      <c r="C507" s="163" t="s">
        <v>413</v>
      </c>
      <c r="D507" s="163" t="s">
        <v>532</v>
      </c>
      <c r="E507" s="162" t="s">
        <v>515</v>
      </c>
      <c r="F507" s="161">
        <v>17297.375603299999</v>
      </c>
      <c r="G507" s="160"/>
      <c r="H507" s="160"/>
      <c r="I507" s="160"/>
      <c r="J507" s="159"/>
    </row>
    <row r="508" spans="1:10">
      <c r="A508" s="163" t="s">
        <v>1297</v>
      </c>
      <c r="B508" s="161" t="s">
        <v>592</v>
      </c>
      <c r="C508" s="163" t="s">
        <v>413</v>
      </c>
      <c r="D508" s="163" t="s">
        <v>593</v>
      </c>
      <c r="E508" s="162" t="s">
        <v>515</v>
      </c>
      <c r="F508" s="161">
        <v>3280.8</v>
      </c>
      <c r="G508" s="160"/>
      <c r="H508" s="160"/>
      <c r="I508" s="160"/>
      <c r="J508" s="159"/>
    </row>
    <row r="509" spans="1:10" ht="38.25">
      <c r="A509" s="163" t="s">
        <v>1298</v>
      </c>
      <c r="B509" s="161" t="s">
        <v>595</v>
      </c>
      <c r="C509" s="163" t="s">
        <v>413</v>
      </c>
      <c r="D509" s="163" t="s">
        <v>596</v>
      </c>
      <c r="E509" s="162" t="s">
        <v>519</v>
      </c>
      <c r="F509" s="161">
        <v>1367</v>
      </c>
      <c r="G509" s="160"/>
      <c r="H509" s="160"/>
      <c r="I509" s="160"/>
      <c r="J509" s="159"/>
    </row>
    <row r="510" spans="1:10">
      <c r="A510" s="163" t="s">
        <v>1299</v>
      </c>
      <c r="B510" s="161" t="s">
        <v>598</v>
      </c>
      <c r="C510" s="163" t="s">
        <v>413</v>
      </c>
      <c r="D510" s="163" t="s">
        <v>599</v>
      </c>
      <c r="E510" s="162" t="s">
        <v>519</v>
      </c>
      <c r="F510" s="161">
        <v>1367</v>
      </c>
      <c r="G510" s="160"/>
      <c r="H510" s="160"/>
      <c r="I510" s="160"/>
      <c r="J510" s="159"/>
    </row>
    <row r="511" spans="1:10">
      <c r="A511" s="170" t="s">
        <v>1300</v>
      </c>
      <c r="B511" s="168" t="s">
        <v>1301</v>
      </c>
      <c r="C511" s="170" t="s">
        <v>413</v>
      </c>
      <c r="D511" s="170" t="s">
        <v>1302</v>
      </c>
      <c r="E511" s="169" t="s">
        <v>603</v>
      </c>
      <c r="F511" s="168">
        <v>820.2</v>
      </c>
      <c r="G511" s="171"/>
      <c r="H511" s="167"/>
      <c r="I511" s="167"/>
      <c r="J511" s="166"/>
    </row>
    <row r="512" spans="1:10" ht="25.5">
      <c r="A512" s="163" t="s">
        <v>1303</v>
      </c>
      <c r="B512" s="161" t="s">
        <v>1283</v>
      </c>
      <c r="C512" s="163" t="s">
        <v>440</v>
      </c>
      <c r="D512" s="163" t="s">
        <v>1284</v>
      </c>
      <c r="E512" s="162" t="s">
        <v>519</v>
      </c>
      <c r="F512" s="161">
        <v>476.35199999999998</v>
      </c>
      <c r="G512" s="160"/>
      <c r="H512" s="160"/>
      <c r="I512" s="160"/>
      <c r="J512" s="159"/>
    </row>
    <row r="513" spans="1:10">
      <c r="A513" s="164" t="s">
        <v>1304</v>
      </c>
      <c r="B513" s="164"/>
      <c r="C513" s="164"/>
      <c r="D513" s="164" t="s">
        <v>1305</v>
      </c>
      <c r="E513" s="164"/>
      <c r="F513" s="165"/>
      <c r="G513" s="164"/>
      <c r="H513" s="164"/>
      <c r="I513" s="153"/>
      <c r="J513" s="154"/>
    </row>
    <row r="514" spans="1:10">
      <c r="A514" s="164" t="s">
        <v>1306</v>
      </c>
      <c r="B514" s="164"/>
      <c r="C514" s="164"/>
      <c r="D514" s="164" t="s">
        <v>1307</v>
      </c>
      <c r="E514" s="164"/>
      <c r="F514" s="165"/>
      <c r="G514" s="164"/>
      <c r="H514" s="164"/>
      <c r="I514" s="153"/>
      <c r="J514" s="154"/>
    </row>
    <row r="515" spans="1:10" ht="38.25">
      <c r="A515" s="163" t="s">
        <v>1308</v>
      </c>
      <c r="B515" s="161" t="s">
        <v>1309</v>
      </c>
      <c r="C515" s="163" t="s">
        <v>413</v>
      </c>
      <c r="D515" s="163" t="s">
        <v>1310</v>
      </c>
      <c r="E515" s="162" t="s">
        <v>519</v>
      </c>
      <c r="F515" s="161">
        <v>251.20124999999999</v>
      </c>
      <c r="G515" s="160"/>
      <c r="H515" s="160"/>
      <c r="I515" s="160"/>
      <c r="J515" s="159"/>
    </row>
    <row r="516" spans="1:10" ht="38.25">
      <c r="A516" s="163" t="s">
        <v>1311</v>
      </c>
      <c r="B516" s="161" t="s">
        <v>528</v>
      </c>
      <c r="C516" s="163" t="s">
        <v>413</v>
      </c>
      <c r="D516" s="163" t="s">
        <v>529</v>
      </c>
      <c r="E516" s="162" t="s">
        <v>511</v>
      </c>
      <c r="F516" s="161">
        <v>376.801875</v>
      </c>
      <c r="G516" s="160"/>
      <c r="H516" s="160"/>
      <c r="I516" s="160"/>
      <c r="J516" s="159"/>
    </row>
    <row r="517" spans="1:10" ht="38.25">
      <c r="A517" s="163" t="s">
        <v>1312</v>
      </c>
      <c r="B517" s="161" t="s">
        <v>531</v>
      </c>
      <c r="C517" s="163" t="s">
        <v>413</v>
      </c>
      <c r="D517" s="163" t="s">
        <v>532</v>
      </c>
      <c r="E517" s="162" t="s">
        <v>515</v>
      </c>
      <c r="F517" s="161">
        <v>4898.4243749999996</v>
      </c>
      <c r="G517" s="160"/>
      <c r="H517" s="160"/>
      <c r="I517" s="160"/>
      <c r="J517" s="159"/>
    </row>
    <row r="518" spans="1:10">
      <c r="A518" s="164" t="s">
        <v>1313</v>
      </c>
      <c r="B518" s="164"/>
      <c r="C518" s="164"/>
      <c r="D518" s="164" t="s">
        <v>1314</v>
      </c>
      <c r="E518" s="164"/>
      <c r="F518" s="165"/>
      <c r="G518" s="164"/>
      <c r="H518" s="164"/>
      <c r="I518" s="153"/>
      <c r="J518" s="154"/>
    </row>
    <row r="519" spans="1:10" ht="38.25">
      <c r="A519" s="163" t="s">
        <v>1315</v>
      </c>
      <c r="B519" s="161" t="s">
        <v>1316</v>
      </c>
      <c r="C519" s="163" t="s">
        <v>413</v>
      </c>
      <c r="D519" s="163" t="s">
        <v>1317</v>
      </c>
      <c r="E519" s="162" t="s">
        <v>519</v>
      </c>
      <c r="F519" s="161">
        <v>272</v>
      </c>
      <c r="G519" s="160"/>
      <c r="H519" s="160"/>
      <c r="I519" s="160"/>
      <c r="J519" s="159"/>
    </row>
    <row r="520" spans="1:10" ht="38.25">
      <c r="A520" s="163" t="s">
        <v>1318</v>
      </c>
      <c r="B520" s="161" t="s">
        <v>1244</v>
      </c>
      <c r="C520" s="163" t="s">
        <v>413</v>
      </c>
      <c r="D520" s="163" t="s">
        <v>1245</v>
      </c>
      <c r="E520" s="162" t="s">
        <v>519</v>
      </c>
      <c r="F520" s="161">
        <v>332</v>
      </c>
      <c r="G520" s="160"/>
      <c r="H520" s="160"/>
      <c r="I520" s="160"/>
      <c r="J520" s="159"/>
    </row>
    <row r="521" spans="1:10" ht="38.25">
      <c r="A521" s="163" t="s">
        <v>1319</v>
      </c>
      <c r="B521" s="161" t="s">
        <v>1309</v>
      </c>
      <c r="C521" s="163" t="s">
        <v>413</v>
      </c>
      <c r="D521" s="163" t="s">
        <v>1310</v>
      </c>
      <c r="E521" s="162" t="s">
        <v>519</v>
      </c>
      <c r="F521" s="161">
        <v>494.22</v>
      </c>
      <c r="G521" s="160"/>
      <c r="H521" s="160"/>
      <c r="I521" s="160"/>
      <c r="J521" s="159"/>
    </row>
    <row r="522" spans="1:10" ht="38.25">
      <c r="A522" s="163" t="s">
        <v>1320</v>
      </c>
      <c r="B522" s="161" t="s">
        <v>509</v>
      </c>
      <c r="C522" s="163" t="s">
        <v>413</v>
      </c>
      <c r="D522" s="163" t="s">
        <v>510</v>
      </c>
      <c r="E522" s="162" t="s">
        <v>511</v>
      </c>
      <c r="F522" s="161">
        <v>139.0506901</v>
      </c>
      <c r="G522" s="160"/>
      <c r="H522" s="160"/>
      <c r="I522" s="160"/>
      <c r="J522" s="159"/>
    </row>
    <row r="523" spans="1:10" ht="38.25">
      <c r="A523" s="163" t="s">
        <v>1321</v>
      </c>
      <c r="B523" s="161" t="s">
        <v>513</v>
      </c>
      <c r="C523" s="163" t="s">
        <v>413</v>
      </c>
      <c r="D523" s="163" t="s">
        <v>514</v>
      </c>
      <c r="E523" s="162" t="s">
        <v>515</v>
      </c>
      <c r="F523" s="161">
        <v>1839.6406303000001</v>
      </c>
      <c r="G523" s="160"/>
      <c r="H523" s="160"/>
      <c r="I523" s="160"/>
      <c r="J523" s="159"/>
    </row>
    <row r="524" spans="1:10" ht="38.25">
      <c r="A524" s="163" t="s">
        <v>1322</v>
      </c>
      <c r="B524" s="161" t="s">
        <v>525</v>
      </c>
      <c r="C524" s="163" t="s">
        <v>413</v>
      </c>
      <c r="D524" s="163" t="s">
        <v>526</v>
      </c>
      <c r="E524" s="162" t="s">
        <v>519</v>
      </c>
      <c r="F524" s="161">
        <v>162.72999999999999</v>
      </c>
      <c r="G524" s="160"/>
      <c r="H524" s="160"/>
      <c r="I524" s="160"/>
      <c r="J524" s="159"/>
    </row>
    <row r="525" spans="1:10" ht="38.25">
      <c r="A525" s="163" t="s">
        <v>1323</v>
      </c>
      <c r="B525" s="161" t="s">
        <v>528</v>
      </c>
      <c r="C525" s="163" t="s">
        <v>413</v>
      </c>
      <c r="D525" s="163" t="s">
        <v>529</v>
      </c>
      <c r="E525" s="162" t="s">
        <v>511</v>
      </c>
      <c r="F525" s="161">
        <v>985.42618240000002</v>
      </c>
      <c r="G525" s="160"/>
      <c r="H525" s="160"/>
      <c r="I525" s="160"/>
      <c r="J525" s="159"/>
    </row>
    <row r="526" spans="1:10" ht="38.25">
      <c r="A526" s="163" t="s">
        <v>1324</v>
      </c>
      <c r="B526" s="161" t="s">
        <v>531</v>
      </c>
      <c r="C526" s="163" t="s">
        <v>413</v>
      </c>
      <c r="D526" s="163" t="s">
        <v>532</v>
      </c>
      <c r="E526" s="162" t="s">
        <v>515</v>
      </c>
      <c r="F526" s="161">
        <v>9881.3861823999996</v>
      </c>
      <c r="G526" s="160"/>
      <c r="H526" s="160"/>
      <c r="I526" s="160"/>
      <c r="J526" s="159"/>
    </row>
    <row r="527" spans="1:10" ht="38.25">
      <c r="A527" s="163" t="s">
        <v>1325</v>
      </c>
      <c r="B527" s="161" t="s">
        <v>1326</v>
      </c>
      <c r="C527" s="163" t="s">
        <v>440</v>
      </c>
      <c r="D527" s="163" t="s">
        <v>1327</v>
      </c>
      <c r="E527" s="162" t="s">
        <v>404</v>
      </c>
      <c r="F527" s="161">
        <v>3721.5</v>
      </c>
      <c r="G527" s="160"/>
      <c r="H527" s="160"/>
      <c r="I527" s="160"/>
      <c r="J527" s="159"/>
    </row>
    <row r="528" spans="1:10" ht="38.25">
      <c r="A528" s="170" t="s">
        <v>1328</v>
      </c>
      <c r="B528" s="168" t="s">
        <v>1329</v>
      </c>
      <c r="C528" s="170" t="s">
        <v>91</v>
      </c>
      <c r="D528" s="170" t="s">
        <v>1330</v>
      </c>
      <c r="E528" s="169" t="s">
        <v>400</v>
      </c>
      <c r="F528" s="168">
        <v>1488.6</v>
      </c>
      <c r="G528" s="167"/>
      <c r="H528" s="167"/>
      <c r="I528" s="167"/>
      <c r="J528" s="166"/>
    </row>
    <row r="529" spans="1:10">
      <c r="A529" s="164" t="s">
        <v>1331</v>
      </c>
      <c r="B529" s="164"/>
      <c r="C529" s="164"/>
      <c r="D529" s="164" t="s">
        <v>1332</v>
      </c>
      <c r="E529" s="164"/>
      <c r="F529" s="165"/>
      <c r="G529" s="164"/>
      <c r="H529" s="164"/>
      <c r="I529" s="153"/>
      <c r="J529" s="154"/>
    </row>
    <row r="530" spans="1:10">
      <c r="A530" s="164" t="s">
        <v>1333</v>
      </c>
      <c r="B530" s="164"/>
      <c r="C530" s="164"/>
      <c r="D530" s="164" t="s">
        <v>547</v>
      </c>
      <c r="E530" s="164"/>
      <c r="F530" s="165"/>
      <c r="G530" s="164"/>
      <c r="H530" s="164"/>
      <c r="I530" s="153"/>
      <c r="J530" s="154"/>
    </row>
    <row r="531" spans="1:10" ht="25.5">
      <c r="A531" s="163" t="s">
        <v>1334</v>
      </c>
      <c r="B531" s="161" t="s">
        <v>549</v>
      </c>
      <c r="C531" s="163" t="s">
        <v>413</v>
      </c>
      <c r="D531" s="163" t="s">
        <v>550</v>
      </c>
      <c r="E531" s="162" t="s">
        <v>404</v>
      </c>
      <c r="F531" s="161">
        <v>320023.58100000001</v>
      </c>
      <c r="G531" s="160"/>
      <c r="H531" s="160"/>
      <c r="I531" s="160"/>
      <c r="J531" s="159"/>
    </row>
    <row r="532" spans="1:10">
      <c r="A532" s="163" t="s">
        <v>1335</v>
      </c>
      <c r="B532" s="161" t="s">
        <v>1223</v>
      </c>
      <c r="C532" s="163" t="s">
        <v>413</v>
      </c>
      <c r="D532" s="163" t="s">
        <v>1224</v>
      </c>
      <c r="E532" s="162" t="s">
        <v>419</v>
      </c>
      <c r="F532" s="161">
        <v>2401</v>
      </c>
      <c r="G532" s="160"/>
      <c r="H532" s="160"/>
      <c r="I532" s="160"/>
      <c r="J532" s="159"/>
    </row>
    <row r="533" spans="1:10">
      <c r="A533" s="163" t="s">
        <v>1336</v>
      </c>
      <c r="B533" s="161" t="s">
        <v>1226</v>
      </c>
      <c r="C533" s="163" t="s">
        <v>413</v>
      </c>
      <c r="D533" s="163" t="s">
        <v>1227</v>
      </c>
      <c r="E533" s="162" t="s">
        <v>419</v>
      </c>
      <c r="F533" s="161">
        <v>961</v>
      </c>
      <c r="G533" s="160"/>
      <c r="H533" s="160"/>
      <c r="I533" s="160"/>
      <c r="J533" s="159"/>
    </row>
    <row r="534" spans="1:10" ht="38.25">
      <c r="A534" s="163" t="s">
        <v>1337</v>
      </c>
      <c r="B534" s="161" t="s">
        <v>1229</v>
      </c>
      <c r="C534" s="163" t="s">
        <v>413</v>
      </c>
      <c r="D534" s="163" t="s">
        <v>1230</v>
      </c>
      <c r="E534" s="162" t="s">
        <v>519</v>
      </c>
      <c r="F534" s="161">
        <v>19544</v>
      </c>
      <c r="G534" s="160"/>
      <c r="H534" s="160"/>
      <c r="I534" s="160"/>
      <c r="J534" s="159"/>
    </row>
    <row r="535" spans="1:10" ht="51">
      <c r="A535" s="163" t="s">
        <v>1338</v>
      </c>
      <c r="B535" s="161" t="s">
        <v>552</v>
      </c>
      <c r="C535" s="163" t="s">
        <v>91</v>
      </c>
      <c r="D535" s="163" t="s">
        <v>553</v>
      </c>
      <c r="E535" s="162" t="s">
        <v>519</v>
      </c>
      <c r="F535" s="161">
        <v>128009.43240000001</v>
      </c>
      <c r="G535" s="160"/>
      <c r="H535" s="160"/>
      <c r="I535" s="160"/>
      <c r="J535" s="159"/>
    </row>
    <row r="536" spans="1:10" ht="25.5">
      <c r="A536" s="163" t="s">
        <v>1339</v>
      </c>
      <c r="B536" s="161" t="s">
        <v>531</v>
      </c>
      <c r="C536" s="163" t="s">
        <v>413</v>
      </c>
      <c r="D536" s="163" t="s">
        <v>532</v>
      </c>
      <c r="E536" s="162" t="s">
        <v>515</v>
      </c>
      <c r="F536" s="161">
        <v>40963.018367999997</v>
      </c>
      <c r="G536" s="160"/>
      <c r="H536" s="160"/>
      <c r="I536" s="160"/>
      <c r="J536" s="159"/>
    </row>
    <row r="537" spans="1:10">
      <c r="A537" s="163" t="s">
        <v>1340</v>
      </c>
      <c r="B537" s="161" t="s">
        <v>556</v>
      </c>
      <c r="C537" s="163" t="s">
        <v>413</v>
      </c>
      <c r="D537" s="163" t="s">
        <v>557</v>
      </c>
      <c r="E537" s="162" t="s">
        <v>519</v>
      </c>
      <c r="F537" s="161">
        <v>147553.43239999999</v>
      </c>
      <c r="G537" s="160"/>
      <c r="H537" s="160"/>
      <c r="I537" s="160"/>
      <c r="J537" s="159"/>
    </row>
    <row r="538" spans="1:10">
      <c r="A538" s="164" t="s">
        <v>1341</v>
      </c>
      <c r="B538" s="164"/>
      <c r="C538" s="164"/>
      <c r="D538" s="164" t="s">
        <v>559</v>
      </c>
      <c r="E538" s="164"/>
      <c r="F538" s="165"/>
      <c r="G538" s="164"/>
      <c r="H538" s="164"/>
      <c r="I538" s="153"/>
      <c r="J538" s="154"/>
    </row>
    <row r="539" spans="1:10">
      <c r="A539" s="164" t="s">
        <v>1342</v>
      </c>
      <c r="B539" s="164"/>
      <c r="C539" s="164"/>
      <c r="D539" s="164" t="s">
        <v>561</v>
      </c>
      <c r="E539" s="164"/>
      <c r="F539" s="165"/>
      <c r="G539" s="164"/>
      <c r="H539" s="164"/>
      <c r="I539" s="153"/>
      <c r="J539" s="154"/>
    </row>
    <row r="540" spans="1:10" ht="38.25">
      <c r="A540" s="163" t="s">
        <v>1343</v>
      </c>
      <c r="B540" s="161" t="s">
        <v>1229</v>
      </c>
      <c r="C540" s="163" t="s">
        <v>413</v>
      </c>
      <c r="D540" s="163" t="s">
        <v>1230</v>
      </c>
      <c r="E540" s="162" t="s">
        <v>519</v>
      </c>
      <c r="F540" s="161">
        <v>79889.288</v>
      </c>
      <c r="G540" s="160"/>
      <c r="H540" s="160"/>
      <c r="I540" s="160"/>
      <c r="J540" s="159"/>
    </row>
    <row r="541" spans="1:10" ht="38.25">
      <c r="A541" s="163" t="s">
        <v>1344</v>
      </c>
      <c r="B541" s="161" t="s">
        <v>1345</v>
      </c>
      <c r="C541" s="163" t="s">
        <v>413</v>
      </c>
      <c r="D541" s="163" t="s">
        <v>1346</v>
      </c>
      <c r="E541" s="162" t="s">
        <v>519</v>
      </c>
      <c r="F541" s="161">
        <v>4657.92</v>
      </c>
      <c r="G541" s="160"/>
      <c r="H541" s="160"/>
      <c r="I541" s="160"/>
      <c r="J541" s="159"/>
    </row>
    <row r="542" spans="1:10" ht="38.25">
      <c r="A542" s="163" t="s">
        <v>1347</v>
      </c>
      <c r="B542" s="161" t="s">
        <v>1316</v>
      </c>
      <c r="C542" s="163" t="s">
        <v>413</v>
      </c>
      <c r="D542" s="163" t="s">
        <v>1317</v>
      </c>
      <c r="E542" s="162" t="s">
        <v>519</v>
      </c>
      <c r="F542" s="161">
        <v>21136.802</v>
      </c>
      <c r="G542" s="160"/>
      <c r="H542" s="160"/>
      <c r="I542" s="160"/>
      <c r="J542" s="159"/>
    </row>
    <row r="543" spans="1:10" ht="38.25">
      <c r="A543" s="163" t="s">
        <v>1348</v>
      </c>
      <c r="B543" s="161" t="s">
        <v>1244</v>
      </c>
      <c r="C543" s="163" t="s">
        <v>413</v>
      </c>
      <c r="D543" s="163" t="s">
        <v>1245</v>
      </c>
      <c r="E543" s="162" t="s">
        <v>519</v>
      </c>
      <c r="F543" s="161">
        <v>31603.67</v>
      </c>
      <c r="G543" s="160"/>
      <c r="H543" s="160"/>
      <c r="I543" s="160"/>
      <c r="J543" s="159"/>
    </row>
    <row r="544" spans="1:10" ht="38.25">
      <c r="A544" s="163" t="s">
        <v>1349</v>
      </c>
      <c r="B544" s="161" t="s">
        <v>1350</v>
      </c>
      <c r="C544" s="163" t="s">
        <v>413</v>
      </c>
      <c r="D544" s="163" t="s">
        <v>1351</v>
      </c>
      <c r="E544" s="162" t="s">
        <v>519</v>
      </c>
      <c r="F544" s="161">
        <v>2323.2600000000002</v>
      </c>
      <c r="G544" s="160"/>
      <c r="H544" s="160"/>
      <c r="I544" s="160"/>
      <c r="J544" s="159"/>
    </row>
    <row r="545" spans="1:10" ht="38.25">
      <c r="A545" s="163" t="s">
        <v>1352</v>
      </c>
      <c r="B545" s="161" t="s">
        <v>1353</v>
      </c>
      <c r="C545" s="163" t="s">
        <v>413</v>
      </c>
      <c r="D545" s="163" t="s">
        <v>1354</v>
      </c>
      <c r="E545" s="162" t="s">
        <v>519</v>
      </c>
      <c r="F545" s="161">
        <v>13014.22</v>
      </c>
      <c r="G545" s="160"/>
      <c r="H545" s="160"/>
      <c r="I545" s="160"/>
      <c r="J545" s="159"/>
    </row>
    <row r="546" spans="1:10">
      <c r="A546" s="163" t="s">
        <v>1355</v>
      </c>
      <c r="B546" s="161" t="s">
        <v>1247</v>
      </c>
      <c r="C546" s="163" t="s">
        <v>413</v>
      </c>
      <c r="D546" s="163" t="s">
        <v>1248</v>
      </c>
      <c r="E546" s="162" t="s">
        <v>404</v>
      </c>
      <c r="F546" s="161">
        <v>19598</v>
      </c>
      <c r="G546" s="160"/>
      <c r="H546" s="160"/>
      <c r="I546" s="160"/>
      <c r="J546" s="159"/>
    </row>
    <row r="547" spans="1:10">
      <c r="A547" s="163" t="s">
        <v>1356</v>
      </c>
      <c r="B547" s="161" t="s">
        <v>556</v>
      </c>
      <c r="C547" s="163" t="s">
        <v>413</v>
      </c>
      <c r="D547" s="163" t="s">
        <v>557</v>
      </c>
      <c r="E547" s="162" t="s">
        <v>519</v>
      </c>
      <c r="F547" s="161">
        <v>126334.76</v>
      </c>
      <c r="G547" s="160"/>
      <c r="H547" s="160"/>
      <c r="I547" s="160"/>
      <c r="J547" s="159"/>
    </row>
    <row r="548" spans="1:10">
      <c r="A548" s="164" t="s">
        <v>1357</v>
      </c>
      <c r="B548" s="164"/>
      <c r="C548" s="164"/>
      <c r="D548" s="164" t="s">
        <v>1250</v>
      </c>
      <c r="E548" s="164"/>
      <c r="F548" s="165"/>
      <c r="G548" s="164"/>
      <c r="H548" s="164"/>
      <c r="I548" s="153"/>
      <c r="J548" s="154"/>
    </row>
    <row r="549" spans="1:10" ht="25.5">
      <c r="A549" s="163" t="s">
        <v>1358</v>
      </c>
      <c r="B549" s="161" t="s">
        <v>571</v>
      </c>
      <c r="C549" s="163" t="s">
        <v>413</v>
      </c>
      <c r="D549" s="163" t="s">
        <v>572</v>
      </c>
      <c r="E549" s="162" t="s">
        <v>519</v>
      </c>
      <c r="F549" s="161">
        <v>94039.1</v>
      </c>
      <c r="G549" s="160"/>
      <c r="H549" s="160"/>
      <c r="I549" s="160"/>
      <c r="J549" s="159"/>
    </row>
    <row r="550" spans="1:10" ht="25.5">
      <c r="A550" s="163" t="s">
        <v>1359</v>
      </c>
      <c r="B550" s="161" t="s">
        <v>531</v>
      </c>
      <c r="C550" s="163" t="s">
        <v>413</v>
      </c>
      <c r="D550" s="163" t="s">
        <v>532</v>
      </c>
      <c r="E550" s="162" t="s">
        <v>515</v>
      </c>
      <c r="F550" s="161">
        <v>508464.7141561</v>
      </c>
      <c r="G550" s="160"/>
      <c r="H550" s="160"/>
      <c r="I550" s="160"/>
      <c r="J550" s="159"/>
    </row>
    <row r="551" spans="1:10">
      <c r="A551" s="164" t="s">
        <v>1360</v>
      </c>
      <c r="B551" s="164"/>
      <c r="C551" s="164"/>
      <c r="D551" s="164" t="s">
        <v>569</v>
      </c>
      <c r="E551" s="164"/>
      <c r="F551" s="165"/>
      <c r="G551" s="164"/>
      <c r="H551" s="164"/>
      <c r="I551" s="153"/>
      <c r="J551" s="154"/>
    </row>
    <row r="552" spans="1:10">
      <c r="A552" s="163" t="s">
        <v>1361</v>
      </c>
      <c r="B552" s="161" t="s">
        <v>575</v>
      </c>
      <c r="C552" s="163" t="s">
        <v>413</v>
      </c>
      <c r="D552" s="163" t="s">
        <v>576</v>
      </c>
      <c r="E552" s="162" t="s">
        <v>519</v>
      </c>
      <c r="F552" s="161">
        <v>94039.1</v>
      </c>
      <c r="G552" s="160"/>
      <c r="H552" s="160"/>
      <c r="I552" s="160"/>
      <c r="J552" s="159"/>
    </row>
    <row r="553" spans="1:10" ht="25.5">
      <c r="A553" s="164" t="s">
        <v>1362</v>
      </c>
      <c r="B553" s="164"/>
      <c r="C553" s="164"/>
      <c r="D553" s="164" t="s">
        <v>1256</v>
      </c>
      <c r="E553" s="164"/>
      <c r="F553" s="165"/>
      <c r="G553" s="164"/>
      <c r="H553" s="164"/>
      <c r="I553" s="153"/>
      <c r="J553" s="154"/>
    </row>
    <row r="554" spans="1:10" ht="38.25">
      <c r="A554" s="163" t="s">
        <v>1363</v>
      </c>
      <c r="B554" s="161" t="s">
        <v>509</v>
      </c>
      <c r="C554" s="163" t="s">
        <v>413</v>
      </c>
      <c r="D554" s="163" t="s">
        <v>510</v>
      </c>
      <c r="E554" s="162" t="s">
        <v>511</v>
      </c>
      <c r="F554" s="161">
        <v>1789.2960432</v>
      </c>
      <c r="G554" s="160"/>
      <c r="H554" s="160"/>
      <c r="I554" s="160"/>
      <c r="J554" s="159"/>
    </row>
    <row r="555" spans="1:10" ht="25.5">
      <c r="A555" s="163" t="s">
        <v>1364</v>
      </c>
      <c r="B555" s="161" t="s">
        <v>513</v>
      </c>
      <c r="C555" s="163" t="s">
        <v>413</v>
      </c>
      <c r="D555" s="163" t="s">
        <v>514</v>
      </c>
      <c r="E555" s="162" t="s">
        <v>515</v>
      </c>
      <c r="F555" s="161">
        <v>23672.386651199999</v>
      </c>
      <c r="G555" s="160"/>
      <c r="H555" s="160"/>
      <c r="I555" s="160"/>
      <c r="J555" s="159"/>
    </row>
    <row r="556" spans="1:10" ht="25.5">
      <c r="A556" s="163" t="s">
        <v>1365</v>
      </c>
      <c r="B556" s="161" t="s">
        <v>1260</v>
      </c>
      <c r="C556" s="163" t="s">
        <v>99</v>
      </c>
      <c r="D556" s="163" t="s">
        <v>1261</v>
      </c>
      <c r="E556" s="162" t="s">
        <v>519</v>
      </c>
      <c r="F556" s="161">
        <v>4201</v>
      </c>
      <c r="G556" s="160"/>
      <c r="H556" s="160"/>
      <c r="I556" s="160"/>
      <c r="J556" s="159"/>
    </row>
    <row r="557" spans="1:10">
      <c r="A557" s="163" t="s">
        <v>1366</v>
      </c>
      <c r="B557" s="161" t="s">
        <v>525</v>
      </c>
      <c r="C557" s="163" t="s">
        <v>413</v>
      </c>
      <c r="D557" s="163" t="s">
        <v>526</v>
      </c>
      <c r="E557" s="162" t="s">
        <v>519</v>
      </c>
      <c r="F557" s="161">
        <v>2094</v>
      </c>
      <c r="G557" s="160"/>
      <c r="H557" s="160"/>
      <c r="I557" s="160"/>
      <c r="J557" s="159"/>
    </row>
    <row r="558" spans="1:10" ht="38.25">
      <c r="A558" s="163" t="s">
        <v>1367</v>
      </c>
      <c r="B558" s="161" t="s">
        <v>528</v>
      </c>
      <c r="C558" s="163" t="s">
        <v>413</v>
      </c>
      <c r="D558" s="163" t="s">
        <v>529</v>
      </c>
      <c r="E558" s="162" t="s">
        <v>511</v>
      </c>
      <c r="F558" s="161">
        <v>3141.0152151000002</v>
      </c>
      <c r="G558" s="160"/>
      <c r="H558" s="160"/>
      <c r="I558" s="160"/>
      <c r="J558" s="159"/>
    </row>
    <row r="559" spans="1:10" ht="25.5">
      <c r="A559" s="163" t="s">
        <v>1368</v>
      </c>
      <c r="B559" s="161" t="s">
        <v>531</v>
      </c>
      <c r="C559" s="163" t="s">
        <v>413</v>
      </c>
      <c r="D559" s="163" t="s">
        <v>532</v>
      </c>
      <c r="E559" s="162" t="s">
        <v>515</v>
      </c>
      <c r="F559" s="161">
        <v>9423.0456453999996</v>
      </c>
      <c r="G559" s="160"/>
      <c r="H559" s="160"/>
      <c r="I559" s="160"/>
      <c r="J559" s="159"/>
    </row>
    <row r="560" spans="1:10" ht="38.25">
      <c r="A560" s="163" t="s">
        <v>1369</v>
      </c>
      <c r="B560" s="161" t="s">
        <v>1266</v>
      </c>
      <c r="C560" s="163" t="s">
        <v>99</v>
      </c>
      <c r="D560" s="163" t="s">
        <v>1267</v>
      </c>
      <c r="E560" s="162" t="s">
        <v>519</v>
      </c>
      <c r="F560" s="161">
        <v>4201</v>
      </c>
      <c r="G560" s="160"/>
      <c r="H560" s="160"/>
      <c r="I560" s="160"/>
      <c r="J560" s="159"/>
    </row>
    <row r="561" spans="1:10" ht="51">
      <c r="A561" s="163" t="s">
        <v>1370</v>
      </c>
      <c r="B561" s="161" t="s">
        <v>1269</v>
      </c>
      <c r="C561" s="163" t="s">
        <v>99</v>
      </c>
      <c r="D561" s="163" t="s">
        <v>1270</v>
      </c>
      <c r="E561" s="162" t="s">
        <v>519</v>
      </c>
      <c r="F561" s="161">
        <v>2094</v>
      </c>
      <c r="G561" s="160"/>
      <c r="H561" s="160"/>
      <c r="I561" s="160"/>
      <c r="J561" s="159"/>
    </row>
    <row r="562" spans="1:10">
      <c r="A562" s="164" t="s">
        <v>1371</v>
      </c>
      <c r="B562" s="164"/>
      <c r="C562" s="164"/>
      <c r="D562" s="164" t="s">
        <v>1272</v>
      </c>
      <c r="E562" s="164"/>
      <c r="F562" s="165"/>
      <c r="G562" s="164"/>
      <c r="H562" s="164"/>
      <c r="I562" s="153"/>
      <c r="J562" s="154"/>
    </row>
    <row r="563" spans="1:10">
      <c r="A563" s="163" t="s">
        <v>1372</v>
      </c>
      <c r="B563" s="161" t="s">
        <v>1274</v>
      </c>
      <c r="C563" s="163" t="s">
        <v>413</v>
      </c>
      <c r="D563" s="163" t="s">
        <v>1373</v>
      </c>
      <c r="E563" s="162" t="s">
        <v>519</v>
      </c>
      <c r="F563" s="161">
        <v>5312</v>
      </c>
      <c r="G563" s="160"/>
      <c r="H563" s="160"/>
      <c r="I563" s="160"/>
      <c r="J563" s="159"/>
    </row>
    <row r="564" spans="1:10" ht="25.5">
      <c r="A564" s="163" t="s">
        <v>1374</v>
      </c>
      <c r="B564" s="161" t="s">
        <v>1277</v>
      </c>
      <c r="C564" s="163" t="s">
        <v>413</v>
      </c>
      <c r="D564" s="163" t="s">
        <v>1278</v>
      </c>
      <c r="E564" s="162" t="s">
        <v>515</v>
      </c>
      <c r="F564" s="161">
        <v>31374.057029600001</v>
      </c>
      <c r="G564" s="160"/>
      <c r="H564" s="160"/>
      <c r="I564" s="160"/>
      <c r="J564" s="159"/>
    </row>
    <row r="565" spans="1:10" ht="38.25">
      <c r="A565" s="163" t="s">
        <v>1375</v>
      </c>
      <c r="B565" s="161" t="s">
        <v>1280</v>
      </c>
      <c r="C565" s="163" t="s">
        <v>413</v>
      </c>
      <c r="D565" s="163" t="s">
        <v>1281</v>
      </c>
      <c r="E565" s="162" t="s">
        <v>519</v>
      </c>
      <c r="F565" s="161">
        <v>979.9</v>
      </c>
      <c r="G565" s="160"/>
      <c r="H565" s="160"/>
      <c r="I565" s="160"/>
      <c r="J565" s="159"/>
    </row>
    <row r="566" spans="1:10" ht="25.5">
      <c r="A566" s="163" t="s">
        <v>1376</v>
      </c>
      <c r="B566" s="161" t="s">
        <v>1283</v>
      </c>
      <c r="C566" s="163" t="s">
        <v>440</v>
      </c>
      <c r="D566" s="163" t="s">
        <v>1284</v>
      </c>
      <c r="E566" s="162" t="s">
        <v>519</v>
      </c>
      <c r="F566" s="161">
        <v>1522.05</v>
      </c>
      <c r="G566" s="160"/>
      <c r="H566" s="160"/>
      <c r="I566" s="160"/>
      <c r="J566" s="159"/>
    </row>
    <row r="567" spans="1:10">
      <c r="A567" s="164" t="s">
        <v>1377</v>
      </c>
      <c r="B567" s="164"/>
      <c r="C567" s="164"/>
      <c r="D567" s="164" t="s">
        <v>1286</v>
      </c>
      <c r="E567" s="164"/>
      <c r="F567" s="165"/>
      <c r="G567" s="164"/>
      <c r="H567" s="164"/>
      <c r="I567" s="153"/>
      <c r="J567" s="154"/>
    </row>
    <row r="568" spans="1:10" ht="25.5">
      <c r="A568" s="163" t="s">
        <v>1378</v>
      </c>
      <c r="B568" s="161" t="s">
        <v>1288</v>
      </c>
      <c r="C568" s="163" t="s">
        <v>440</v>
      </c>
      <c r="D568" s="163" t="s">
        <v>1289</v>
      </c>
      <c r="E568" s="162" t="s">
        <v>404</v>
      </c>
      <c r="F568" s="161">
        <v>64000</v>
      </c>
      <c r="G568" s="160"/>
      <c r="H568" s="160"/>
      <c r="I568" s="160"/>
      <c r="J568" s="159"/>
    </row>
    <row r="569" spans="1:10" ht="25.5">
      <c r="A569" s="163" t="s">
        <v>1379</v>
      </c>
      <c r="B569" s="161" t="s">
        <v>1291</v>
      </c>
      <c r="C569" s="163" t="s">
        <v>413</v>
      </c>
      <c r="D569" s="163" t="s">
        <v>1292</v>
      </c>
      <c r="E569" s="162" t="s">
        <v>519</v>
      </c>
      <c r="F569" s="161">
        <v>3268</v>
      </c>
      <c r="G569" s="160"/>
      <c r="H569" s="160"/>
      <c r="I569" s="160"/>
      <c r="J569" s="159"/>
    </row>
    <row r="570" spans="1:10" ht="38.25">
      <c r="A570" s="163" t="s">
        <v>1380</v>
      </c>
      <c r="B570" s="161" t="s">
        <v>509</v>
      </c>
      <c r="C570" s="163" t="s">
        <v>413</v>
      </c>
      <c r="D570" s="163" t="s">
        <v>510</v>
      </c>
      <c r="E570" s="162" t="s">
        <v>511</v>
      </c>
      <c r="F570" s="161">
        <v>2052.6843856</v>
      </c>
      <c r="G570" s="160"/>
      <c r="H570" s="160"/>
      <c r="I570" s="160"/>
      <c r="J570" s="159"/>
    </row>
    <row r="571" spans="1:10" ht="25.5">
      <c r="A571" s="163" t="s">
        <v>1381</v>
      </c>
      <c r="B571" s="161" t="s">
        <v>513</v>
      </c>
      <c r="C571" s="163" t="s">
        <v>413</v>
      </c>
      <c r="D571" s="163" t="s">
        <v>514</v>
      </c>
      <c r="E571" s="162" t="s">
        <v>515</v>
      </c>
      <c r="F571" s="161">
        <v>27157.014420799998</v>
      </c>
      <c r="G571" s="160"/>
      <c r="H571" s="160"/>
      <c r="I571" s="160"/>
      <c r="J571" s="159"/>
    </row>
    <row r="572" spans="1:10" ht="38.25">
      <c r="A572" s="163" t="s">
        <v>1382</v>
      </c>
      <c r="B572" s="161" t="s">
        <v>528</v>
      </c>
      <c r="C572" s="163" t="s">
        <v>413</v>
      </c>
      <c r="D572" s="163" t="s">
        <v>529</v>
      </c>
      <c r="E572" s="162" t="s">
        <v>511</v>
      </c>
      <c r="F572" s="161">
        <v>6728.8457949000003</v>
      </c>
      <c r="G572" s="160"/>
      <c r="H572" s="160"/>
      <c r="I572" s="160"/>
      <c r="J572" s="159"/>
    </row>
    <row r="573" spans="1:10" ht="25.5">
      <c r="A573" s="163" t="s">
        <v>1383</v>
      </c>
      <c r="B573" s="161" t="s">
        <v>531</v>
      </c>
      <c r="C573" s="163" t="s">
        <v>413</v>
      </c>
      <c r="D573" s="163" t="s">
        <v>532</v>
      </c>
      <c r="E573" s="162" t="s">
        <v>515</v>
      </c>
      <c r="F573" s="161">
        <v>41351.736262999999</v>
      </c>
      <c r="G573" s="160"/>
      <c r="H573" s="160"/>
      <c r="I573" s="160"/>
      <c r="J573" s="159"/>
    </row>
    <row r="574" spans="1:10">
      <c r="A574" s="163" t="s">
        <v>1384</v>
      </c>
      <c r="B574" s="161" t="s">
        <v>592</v>
      </c>
      <c r="C574" s="163" t="s">
        <v>413</v>
      </c>
      <c r="D574" s="163" t="s">
        <v>593</v>
      </c>
      <c r="E574" s="162" t="s">
        <v>515</v>
      </c>
      <c r="F574" s="161">
        <v>23529.599999999999</v>
      </c>
      <c r="G574" s="160"/>
      <c r="H574" s="160"/>
      <c r="I574" s="160"/>
      <c r="J574" s="159"/>
    </row>
    <row r="575" spans="1:10" ht="38.25">
      <c r="A575" s="163" t="s">
        <v>1385</v>
      </c>
      <c r="B575" s="161" t="s">
        <v>595</v>
      </c>
      <c r="C575" s="163" t="s">
        <v>413</v>
      </c>
      <c r="D575" s="163" t="s">
        <v>596</v>
      </c>
      <c r="E575" s="162" t="s">
        <v>519</v>
      </c>
      <c r="F575" s="161">
        <v>3268</v>
      </c>
      <c r="G575" s="160"/>
      <c r="H575" s="160"/>
      <c r="I575" s="160"/>
      <c r="J575" s="159"/>
    </row>
    <row r="576" spans="1:10">
      <c r="A576" s="163" t="s">
        <v>1386</v>
      </c>
      <c r="B576" s="161" t="s">
        <v>598</v>
      </c>
      <c r="C576" s="163" t="s">
        <v>413</v>
      </c>
      <c r="D576" s="163" t="s">
        <v>599</v>
      </c>
      <c r="E576" s="162" t="s">
        <v>519</v>
      </c>
      <c r="F576" s="161">
        <v>3268</v>
      </c>
      <c r="G576" s="160"/>
      <c r="H576" s="160"/>
      <c r="I576" s="160"/>
      <c r="J576" s="159"/>
    </row>
    <row r="577" spans="1:10">
      <c r="A577" s="170" t="s">
        <v>1387</v>
      </c>
      <c r="B577" s="168" t="s">
        <v>1301</v>
      </c>
      <c r="C577" s="170" t="s">
        <v>413</v>
      </c>
      <c r="D577" s="170" t="s">
        <v>1302</v>
      </c>
      <c r="E577" s="169" t="s">
        <v>603</v>
      </c>
      <c r="F577" s="168">
        <v>1960.8</v>
      </c>
      <c r="G577" s="171"/>
      <c r="H577" s="167"/>
      <c r="I577" s="167"/>
      <c r="J577" s="166"/>
    </row>
    <row r="578" spans="1:10" ht="25.5">
      <c r="A578" s="163" t="s">
        <v>1388</v>
      </c>
      <c r="B578" s="161" t="s">
        <v>1283</v>
      </c>
      <c r="C578" s="163" t="s">
        <v>440</v>
      </c>
      <c r="D578" s="163" t="s">
        <v>1284</v>
      </c>
      <c r="E578" s="162" t="s">
        <v>519</v>
      </c>
      <c r="F578" s="161">
        <v>1024</v>
      </c>
      <c r="G578" s="160"/>
      <c r="H578" s="160"/>
      <c r="I578" s="160"/>
      <c r="J578" s="159"/>
    </row>
    <row r="579" spans="1:10" ht="25.5">
      <c r="A579" s="164" t="s">
        <v>1389</v>
      </c>
      <c r="B579" s="164"/>
      <c r="C579" s="164"/>
      <c r="D579" s="164" t="s">
        <v>1390</v>
      </c>
      <c r="E579" s="164"/>
      <c r="F579" s="165"/>
      <c r="G579" s="164"/>
      <c r="H579" s="164"/>
      <c r="I579" s="153"/>
      <c r="J579" s="154"/>
    </row>
    <row r="580" spans="1:10">
      <c r="A580" s="164" t="s">
        <v>1391</v>
      </c>
      <c r="B580" s="164"/>
      <c r="C580" s="164"/>
      <c r="D580" s="164" t="s">
        <v>1305</v>
      </c>
      <c r="E580" s="164"/>
      <c r="F580" s="165"/>
      <c r="G580" s="164"/>
      <c r="H580" s="164"/>
      <c r="I580" s="153"/>
      <c r="J580" s="154"/>
    </row>
    <row r="581" spans="1:10">
      <c r="A581" s="164" t="s">
        <v>1392</v>
      </c>
      <c r="B581" s="164"/>
      <c r="C581" s="164"/>
      <c r="D581" s="164" t="s">
        <v>1307</v>
      </c>
      <c r="E581" s="164"/>
      <c r="F581" s="165"/>
      <c r="G581" s="164"/>
      <c r="H581" s="164"/>
      <c r="I581" s="153"/>
      <c r="J581" s="154"/>
    </row>
    <row r="582" spans="1:10" ht="38.25">
      <c r="A582" s="163" t="s">
        <v>1393</v>
      </c>
      <c r="B582" s="161" t="s">
        <v>1309</v>
      </c>
      <c r="C582" s="163" t="s">
        <v>413</v>
      </c>
      <c r="D582" s="163" t="s">
        <v>1310</v>
      </c>
      <c r="E582" s="162" t="s">
        <v>519</v>
      </c>
      <c r="F582" s="161">
        <v>540</v>
      </c>
      <c r="G582" s="160"/>
      <c r="H582" s="160"/>
      <c r="I582" s="160"/>
      <c r="J582" s="159"/>
    </row>
    <row r="583" spans="1:10" ht="38.25">
      <c r="A583" s="163" t="s">
        <v>1394</v>
      </c>
      <c r="B583" s="161" t="s">
        <v>528</v>
      </c>
      <c r="C583" s="163" t="s">
        <v>413</v>
      </c>
      <c r="D583" s="163" t="s">
        <v>529</v>
      </c>
      <c r="E583" s="162" t="s">
        <v>511</v>
      </c>
      <c r="F583" s="161">
        <v>810</v>
      </c>
      <c r="G583" s="160"/>
      <c r="H583" s="160"/>
      <c r="I583" s="160"/>
      <c r="J583" s="159"/>
    </row>
    <row r="584" spans="1:10" ht="38.25">
      <c r="A584" s="163" t="s">
        <v>1395</v>
      </c>
      <c r="B584" s="161" t="s">
        <v>531</v>
      </c>
      <c r="C584" s="163" t="s">
        <v>413</v>
      </c>
      <c r="D584" s="163" t="s">
        <v>532</v>
      </c>
      <c r="E584" s="162" t="s">
        <v>515</v>
      </c>
      <c r="F584" s="161">
        <v>12271.5</v>
      </c>
      <c r="G584" s="160"/>
      <c r="H584" s="160"/>
      <c r="I584" s="160"/>
      <c r="J584" s="159"/>
    </row>
    <row r="585" spans="1:10">
      <c r="A585" s="164" t="s">
        <v>1396</v>
      </c>
      <c r="B585" s="164"/>
      <c r="C585" s="164"/>
      <c r="D585" s="164" t="s">
        <v>1314</v>
      </c>
      <c r="E585" s="164"/>
      <c r="F585" s="165"/>
      <c r="G585" s="164"/>
      <c r="H585" s="164"/>
      <c r="I585" s="153"/>
      <c r="J585" s="154"/>
    </row>
    <row r="586" spans="1:10" ht="38.25">
      <c r="A586" s="163" t="s">
        <v>1397</v>
      </c>
      <c r="B586" s="161" t="s">
        <v>1244</v>
      </c>
      <c r="C586" s="163" t="s">
        <v>413</v>
      </c>
      <c r="D586" s="163" t="s">
        <v>1245</v>
      </c>
      <c r="E586" s="162" t="s">
        <v>519</v>
      </c>
      <c r="F586" s="161">
        <v>1158</v>
      </c>
      <c r="G586" s="160"/>
      <c r="H586" s="160"/>
      <c r="I586" s="160"/>
      <c r="J586" s="159"/>
    </row>
    <row r="587" spans="1:10" ht="38.25">
      <c r="A587" s="163" t="s">
        <v>1398</v>
      </c>
      <c r="B587" s="161" t="s">
        <v>556</v>
      </c>
      <c r="C587" s="163" t="s">
        <v>413</v>
      </c>
      <c r="D587" s="163" t="s">
        <v>557</v>
      </c>
      <c r="E587" s="162" t="s">
        <v>519</v>
      </c>
      <c r="F587" s="161">
        <v>1158</v>
      </c>
      <c r="G587" s="160"/>
      <c r="H587" s="160"/>
      <c r="I587" s="160"/>
      <c r="J587" s="159"/>
    </row>
    <row r="588" spans="1:10" ht="38.25">
      <c r="A588" s="163" t="s">
        <v>1399</v>
      </c>
      <c r="B588" s="161" t="s">
        <v>1309</v>
      </c>
      <c r="C588" s="163" t="s">
        <v>413</v>
      </c>
      <c r="D588" s="163" t="s">
        <v>1310</v>
      </c>
      <c r="E588" s="162" t="s">
        <v>519</v>
      </c>
      <c r="F588" s="161">
        <v>1062.4000000000001</v>
      </c>
      <c r="G588" s="160"/>
      <c r="H588" s="160"/>
      <c r="I588" s="160"/>
      <c r="J588" s="159"/>
    </row>
    <row r="589" spans="1:10" ht="38.25">
      <c r="A589" s="163" t="s">
        <v>1400</v>
      </c>
      <c r="B589" s="161" t="s">
        <v>509</v>
      </c>
      <c r="C589" s="163" t="s">
        <v>413</v>
      </c>
      <c r="D589" s="163" t="s">
        <v>510</v>
      </c>
      <c r="E589" s="162" t="s">
        <v>511</v>
      </c>
      <c r="F589" s="161">
        <v>298.90814180000001</v>
      </c>
      <c r="G589" s="160"/>
      <c r="H589" s="160"/>
      <c r="I589" s="160"/>
      <c r="J589" s="159"/>
    </row>
    <row r="590" spans="1:10" ht="38.25">
      <c r="A590" s="163" t="s">
        <v>1401</v>
      </c>
      <c r="B590" s="161" t="s">
        <v>513</v>
      </c>
      <c r="C590" s="163" t="s">
        <v>413</v>
      </c>
      <c r="D590" s="163" t="s">
        <v>514</v>
      </c>
      <c r="E590" s="162" t="s">
        <v>515</v>
      </c>
      <c r="F590" s="161">
        <v>3954.5547155999998</v>
      </c>
      <c r="G590" s="160"/>
      <c r="H590" s="160"/>
      <c r="I590" s="160"/>
      <c r="J590" s="159"/>
    </row>
    <row r="591" spans="1:10" ht="38.25">
      <c r="A591" s="163" t="s">
        <v>1402</v>
      </c>
      <c r="B591" s="161" t="s">
        <v>525</v>
      </c>
      <c r="C591" s="163" t="s">
        <v>413</v>
      </c>
      <c r="D591" s="163" t="s">
        <v>526</v>
      </c>
      <c r="E591" s="162" t="s">
        <v>519</v>
      </c>
      <c r="F591" s="161">
        <v>349.81</v>
      </c>
      <c r="G591" s="160"/>
      <c r="H591" s="160"/>
      <c r="I591" s="160"/>
      <c r="J591" s="159"/>
    </row>
    <row r="592" spans="1:10" ht="38.25">
      <c r="A592" s="163" t="s">
        <v>1403</v>
      </c>
      <c r="B592" s="161" t="s">
        <v>528</v>
      </c>
      <c r="C592" s="163" t="s">
        <v>413</v>
      </c>
      <c r="D592" s="163" t="s">
        <v>529</v>
      </c>
      <c r="E592" s="162" t="s">
        <v>511</v>
      </c>
      <c r="F592" s="161">
        <v>2118.3175417000002</v>
      </c>
      <c r="G592" s="160"/>
      <c r="H592" s="160"/>
      <c r="I592" s="160"/>
      <c r="J592" s="159"/>
    </row>
    <row r="593" spans="1:10" ht="38.25">
      <c r="A593" s="163" t="s">
        <v>1404</v>
      </c>
      <c r="B593" s="161" t="s">
        <v>531</v>
      </c>
      <c r="C593" s="163" t="s">
        <v>413</v>
      </c>
      <c r="D593" s="163" t="s">
        <v>532</v>
      </c>
      <c r="E593" s="162" t="s">
        <v>515</v>
      </c>
      <c r="F593" s="161">
        <v>25795.900256500001</v>
      </c>
      <c r="G593" s="160"/>
      <c r="H593" s="160"/>
      <c r="I593" s="160"/>
      <c r="J593" s="159"/>
    </row>
    <row r="594" spans="1:10" ht="38.25">
      <c r="A594" s="163" t="s">
        <v>1405</v>
      </c>
      <c r="B594" s="161" t="s">
        <v>1326</v>
      </c>
      <c r="C594" s="163" t="s">
        <v>440</v>
      </c>
      <c r="D594" s="163" t="s">
        <v>1327</v>
      </c>
      <c r="E594" s="162" t="s">
        <v>404</v>
      </c>
      <c r="F594" s="161">
        <v>8000</v>
      </c>
      <c r="G594" s="160"/>
      <c r="H594" s="160"/>
      <c r="I594" s="160"/>
      <c r="J594" s="159"/>
    </row>
    <row r="595" spans="1:10" ht="38.25">
      <c r="A595" s="170" t="s">
        <v>1406</v>
      </c>
      <c r="B595" s="168" t="s">
        <v>1329</v>
      </c>
      <c r="C595" s="170" t="s">
        <v>91</v>
      </c>
      <c r="D595" s="170" t="s">
        <v>1330</v>
      </c>
      <c r="E595" s="169" t="s">
        <v>400</v>
      </c>
      <c r="F595" s="168">
        <v>3200</v>
      </c>
      <c r="G595" s="167"/>
      <c r="H595" s="167"/>
      <c r="I595" s="167"/>
      <c r="J595" s="166"/>
    </row>
    <row r="596" spans="1:10" ht="25.5">
      <c r="A596" s="164" t="s">
        <v>1407</v>
      </c>
      <c r="B596" s="164"/>
      <c r="C596" s="164"/>
      <c r="D596" s="164" t="s">
        <v>1408</v>
      </c>
      <c r="E596" s="164"/>
      <c r="F596" s="165"/>
      <c r="G596" s="164"/>
      <c r="H596" s="164"/>
      <c r="I596" s="153"/>
      <c r="J596" s="154"/>
    </row>
    <row r="597" spans="1:10" ht="38.25">
      <c r="A597" s="163" t="s">
        <v>1409</v>
      </c>
      <c r="B597" s="161" t="s">
        <v>658</v>
      </c>
      <c r="C597" s="163" t="s">
        <v>413</v>
      </c>
      <c r="D597" s="163" t="s">
        <v>659</v>
      </c>
      <c r="E597" s="162" t="s">
        <v>519</v>
      </c>
      <c r="F597" s="161">
        <v>11.07</v>
      </c>
      <c r="G597" s="160"/>
      <c r="H597" s="160"/>
      <c r="I597" s="160"/>
      <c r="J597" s="159"/>
    </row>
    <row r="598" spans="1:10" ht="38.25">
      <c r="A598" s="163" t="s">
        <v>1410</v>
      </c>
      <c r="B598" s="161" t="s">
        <v>592</v>
      </c>
      <c r="C598" s="163" t="s">
        <v>413</v>
      </c>
      <c r="D598" s="163" t="s">
        <v>593</v>
      </c>
      <c r="E598" s="162" t="s">
        <v>515</v>
      </c>
      <c r="F598" s="161">
        <v>79.703999999999994</v>
      </c>
      <c r="G598" s="160"/>
      <c r="H598" s="160"/>
      <c r="I598" s="160"/>
      <c r="J598" s="159"/>
    </row>
    <row r="599" spans="1:10" ht="38.25">
      <c r="A599" s="163" t="s">
        <v>1411</v>
      </c>
      <c r="B599" s="161" t="s">
        <v>598</v>
      </c>
      <c r="C599" s="163" t="s">
        <v>413</v>
      </c>
      <c r="D599" s="163" t="s">
        <v>599</v>
      </c>
      <c r="E599" s="162" t="s">
        <v>519</v>
      </c>
      <c r="F599" s="161">
        <v>11.07</v>
      </c>
      <c r="G599" s="160"/>
      <c r="H599" s="160"/>
      <c r="I599" s="160"/>
      <c r="J599" s="159"/>
    </row>
    <row r="600" spans="1:10" ht="38.25">
      <c r="A600" s="163" t="s">
        <v>1412</v>
      </c>
      <c r="B600" s="161" t="s">
        <v>601</v>
      </c>
      <c r="C600" s="163" t="s">
        <v>413</v>
      </c>
      <c r="D600" s="163" t="s">
        <v>602</v>
      </c>
      <c r="E600" s="162" t="s">
        <v>603</v>
      </c>
      <c r="F600" s="161">
        <v>719.55</v>
      </c>
      <c r="G600" s="160"/>
      <c r="H600" s="160"/>
      <c r="I600" s="160"/>
      <c r="J600" s="159"/>
    </row>
    <row r="601" spans="1:10" ht="38.25">
      <c r="A601" s="163" t="s">
        <v>1413</v>
      </c>
      <c r="B601" s="161" t="s">
        <v>605</v>
      </c>
      <c r="C601" s="163" t="s">
        <v>413</v>
      </c>
      <c r="D601" s="163" t="s">
        <v>606</v>
      </c>
      <c r="E601" s="162" t="s">
        <v>404</v>
      </c>
      <c r="F601" s="161">
        <v>84.06</v>
      </c>
      <c r="G601" s="160"/>
      <c r="H601" s="160"/>
      <c r="I601" s="160"/>
      <c r="J601" s="159"/>
    </row>
    <row r="602" spans="1:10" ht="38.25">
      <c r="A602" s="163" t="s">
        <v>1414</v>
      </c>
      <c r="B602" s="161" t="s">
        <v>1415</v>
      </c>
      <c r="C602" s="163" t="s">
        <v>653</v>
      </c>
      <c r="D602" s="163" t="s">
        <v>1416</v>
      </c>
      <c r="E602" s="162" t="s">
        <v>1417</v>
      </c>
      <c r="F602" s="161">
        <v>11.07</v>
      </c>
      <c r="G602" s="160"/>
      <c r="H602" s="160"/>
      <c r="I602" s="160"/>
      <c r="J602" s="159"/>
    </row>
    <row r="603" spans="1:10">
      <c r="A603" s="164" t="s">
        <v>1418</v>
      </c>
      <c r="B603" s="164"/>
      <c r="C603" s="164"/>
      <c r="D603" s="164" t="s">
        <v>845</v>
      </c>
      <c r="E603" s="164"/>
      <c r="F603" s="165"/>
      <c r="G603" s="164"/>
      <c r="H603" s="164"/>
      <c r="I603" s="153"/>
      <c r="J603" s="154"/>
    </row>
    <row r="604" spans="1:10" ht="38.25">
      <c r="A604" s="163" t="s">
        <v>1419</v>
      </c>
      <c r="B604" s="161" t="s">
        <v>658</v>
      </c>
      <c r="C604" s="163" t="s">
        <v>413</v>
      </c>
      <c r="D604" s="163" t="s">
        <v>659</v>
      </c>
      <c r="E604" s="162" t="s">
        <v>519</v>
      </c>
      <c r="F604" s="161">
        <v>4.05</v>
      </c>
      <c r="G604" s="160"/>
      <c r="H604" s="160"/>
      <c r="I604" s="160"/>
      <c r="J604" s="159"/>
    </row>
    <row r="605" spans="1:10" ht="38.25">
      <c r="A605" s="163" t="s">
        <v>1420</v>
      </c>
      <c r="B605" s="161" t="s">
        <v>592</v>
      </c>
      <c r="C605" s="163" t="s">
        <v>413</v>
      </c>
      <c r="D605" s="163" t="s">
        <v>593</v>
      </c>
      <c r="E605" s="162" t="s">
        <v>515</v>
      </c>
      <c r="F605" s="161">
        <v>29.16</v>
      </c>
      <c r="G605" s="160"/>
      <c r="H605" s="160"/>
      <c r="I605" s="160"/>
      <c r="J605" s="159"/>
    </row>
    <row r="606" spans="1:10" ht="38.25">
      <c r="A606" s="163" t="s">
        <v>1421</v>
      </c>
      <c r="B606" s="161" t="s">
        <v>598</v>
      </c>
      <c r="C606" s="163" t="s">
        <v>413</v>
      </c>
      <c r="D606" s="163" t="s">
        <v>599</v>
      </c>
      <c r="E606" s="162" t="s">
        <v>519</v>
      </c>
      <c r="F606" s="161">
        <v>4.05</v>
      </c>
      <c r="G606" s="160"/>
      <c r="H606" s="160"/>
      <c r="I606" s="160"/>
      <c r="J606" s="159"/>
    </row>
    <row r="607" spans="1:10" ht="38.25">
      <c r="A607" s="163" t="s">
        <v>1422</v>
      </c>
      <c r="B607" s="161" t="s">
        <v>601</v>
      </c>
      <c r="C607" s="163" t="s">
        <v>413</v>
      </c>
      <c r="D607" s="163" t="s">
        <v>602</v>
      </c>
      <c r="E607" s="162" t="s">
        <v>603</v>
      </c>
      <c r="F607" s="161">
        <v>12.3</v>
      </c>
      <c r="G607" s="160"/>
      <c r="H607" s="160"/>
      <c r="I607" s="160"/>
      <c r="J607" s="159"/>
    </row>
    <row r="608" spans="1:10" ht="38.25">
      <c r="A608" s="163" t="s">
        <v>1423</v>
      </c>
      <c r="B608" s="161" t="s">
        <v>605</v>
      </c>
      <c r="C608" s="163" t="s">
        <v>413</v>
      </c>
      <c r="D608" s="163" t="s">
        <v>606</v>
      </c>
      <c r="E608" s="162" t="s">
        <v>404</v>
      </c>
      <c r="F608" s="161">
        <v>35.79</v>
      </c>
      <c r="G608" s="160"/>
      <c r="H608" s="160"/>
      <c r="I608" s="160"/>
      <c r="J608" s="159"/>
    </row>
    <row r="609" spans="1:10">
      <c r="A609" s="164" t="s">
        <v>1424</v>
      </c>
      <c r="B609" s="164"/>
      <c r="C609" s="164"/>
      <c r="D609" s="164" t="s">
        <v>1425</v>
      </c>
      <c r="E609" s="164"/>
      <c r="F609" s="165"/>
      <c r="G609" s="164"/>
      <c r="H609" s="164"/>
      <c r="I609" s="153"/>
      <c r="J609" s="154"/>
    </row>
    <row r="610" spans="1:10">
      <c r="A610" s="164" t="s">
        <v>1426</v>
      </c>
      <c r="B610" s="164"/>
      <c r="C610" s="164"/>
      <c r="D610" s="164" t="s">
        <v>547</v>
      </c>
      <c r="E610" s="164"/>
      <c r="F610" s="165"/>
      <c r="G610" s="164"/>
      <c r="H610" s="164"/>
      <c r="I610" s="153"/>
      <c r="J610" s="154"/>
    </row>
    <row r="611" spans="1:10" ht="25.5">
      <c r="A611" s="163" t="s">
        <v>1427</v>
      </c>
      <c r="B611" s="161" t="s">
        <v>549</v>
      </c>
      <c r="C611" s="163" t="s">
        <v>413</v>
      </c>
      <c r="D611" s="163" t="s">
        <v>550</v>
      </c>
      <c r="E611" s="162" t="s">
        <v>404</v>
      </c>
      <c r="F611" s="161">
        <v>410007.41</v>
      </c>
      <c r="G611" s="160"/>
      <c r="H611" s="160"/>
      <c r="I611" s="160"/>
      <c r="J611" s="159"/>
    </row>
    <row r="612" spans="1:10">
      <c r="A612" s="163" t="s">
        <v>1428</v>
      </c>
      <c r="B612" s="161" t="s">
        <v>1223</v>
      </c>
      <c r="C612" s="163" t="s">
        <v>413</v>
      </c>
      <c r="D612" s="163" t="s">
        <v>1224</v>
      </c>
      <c r="E612" s="162" t="s">
        <v>419</v>
      </c>
      <c r="F612" s="161">
        <v>3281</v>
      </c>
      <c r="G612" s="160"/>
      <c r="H612" s="160"/>
      <c r="I612" s="160"/>
      <c r="J612" s="159"/>
    </row>
    <row r="613" spans="1:10">
      <c r="A613" s="163" t="s">
        <v>1429</v>
      </c>
      <c r="B613" s="161" t="s">
        <v>1226</v>
      </c>
      <c r="C613" s="163" t="s">
        <v>413</v>
      </c>
      <c r="D613" s="163" t="s">
        <v>1227</v>
      </c>
      <c r="E613" s="162" t="s">
        <v>419</v>
      </c>
      <c r="F613" s="161">
        <v>821</v>
      </c>
      <c r="G613" s="160"/>
      <c r="H613" s="160"/>
      <c r="I613" s="160"/>
      <c r="J613" s="159"/>
    </row>
    <row r="614" spans="1:10" ht="38.25">
      <c r="A614" s="163" t="s">
        <v>1430</v>
      </c>
      <c r="B614" s="161" t="s">
        <v>1229</v>
      </c>
      <c r="C614" s="163" t="s">
        <v>413</v>
      </c>
      <c r="D614" s="163" t="s">
        <v>1230</v>
      </c>
      <c r="E614" s="162" t="s">
        <v>519</v>
      </c>
      <c r="F614" s="161">
        <v>29915</v>
      </c>
      <c r="G614" s="160"/>
      <c r="H614" s="160"/>
      <c r="I614" s="160"/>
      <c r="J614" s="159"/>
    </row>
    <row r="615" spans="1:10" ht="51">
      <c r="A615" s="163" t="s">
        <v>1431</v>
      </c>
      <c r="B615" s="161" t="s">
        <v>552</v>
      </c>
      <c r="C615" s="163" t="s">
        <v>91</v>
      </c>
      <c r="D615" s="163" t="s">
        <v>553</v>
      </c>
      <c r="E615" s="162" t="s">
        <v>519</v>
      </c>
      <c r="F615" s="161">
        <v>164002.96400000001</v>
      </c>
      <c r="G615" s="160"/>
      <c r="H615" s="160"/>
      <c r="I615" s="160"/>
      <c r="J615" s="159"/>
    </row>
    <row r="616" spans="1:10" ht="25.5">
      <c r="A616" s="163" t="s">
        <v>1432</v>
      </c>
      <c r="B616" s="161" t="s">
        <v>531</v>
      </c>
      <c r="C616" s="163" t="s">
        <v>413</v>
      </c>
      <c r="D616" s="163" t="s">
        <v>532</v>
      </c>
      <c r="E616" s="162" t="s">
        <v>515</v>
      </c>
      <c r="F616" s="161">
        <v>52480.948479999999</v>
      </c>
      <c r="G616" s="160"/>
      <c r="H616" s="160"/>
      <c r="I616" s="160"/>
      <c r="J616" s="159"/>
    </row>
    <row r="617" spans="1:10">
      <c r="A617" s="163" t="s">
        <v>1433</v>
      </c>
      <c r="B617" s="161" t="s">
        <v>556</v>
      </c>
      <c r="C617" s="163" t="s">
        <v>413</v>
      </c>
      <c r="D617" s="163" t="s">
        <v>557</v>
      </c>
      <c r="E617" s="162" t="s">
        <v>519</v>
      </c>
      <c r="F617" s="161">
        <v>193917.96400000001</v>
      </c>
      <c r="G617" s="160"/>
      <c r="H617" s="160"/>
      <c r="I617" s="160"/>
      <c r="J617" s="159"/>
    </row>
    <row r="618" spans="1:10">
      <c r="A618" s="164" t="s">
        <v>1434</v>
      </c>
      <c r="B618" s="164"/>
      <c r="C618" s="164"/>
      <c r="D618" s="164" t="s">
        <v>559</v>
      </c>
      <c r="E618" s="164"/>
      <c r="F618" s="165"/>
      <c r="G618" s="164"/>
      <c r="H618" s="164"/>
      <c r="I618" s="153"/>
      <c r="J618" s="154"/>
    </row>
    <row r="619" spans="1:10">
      <c r="A619" s="164" t="s">
        <v>1435</v>
      </c>
      <c r="B619" s="164"/>
      <c r="C619" s="164"/>
      <c r="D619" s="164" t="s">
        <v>561</v>
      </c>
      <c r="E619" s="164"/>
      <c r="F619" s="165"/>
      <c r="G619" s="164"/>
      <c r="H619" s="164"/>
      <c r="I619" s="153"/>
      <c r="J619" s="154"/>
    </row>
    <row r="620" spans="1:10" ht="38.25">
      <c r="A620" s="163" t="s">
        <v>1436</v>
      </c>
      <c r="B620" s="161" t="s">
        <v>1229</v>
      </c>
      <c r="C620" s="163" t="s">
        <v>413</v>
      </c>
      <c r="D620" s="163" t="s">
        <v>1230</v>
      </c>
      <c r="E620" s="162" t="s">
        <v>519</v>
      </c>
      <c r="F620" s="161">
        <v>16110.35</v>
      </c>
      <c r="G620" s="160"/>
      <c r="H620" s="160"/>
      <c r="I620" s="160"/>
      <c r="J620" s="159"/>
    </row>
    <row r="621" spans="1:10" ht="38.25">
      <c r="A621" s="163" t="s">
        <v>1437</v>
      </c>
      <c r="B621" s="161" t="s">
        <v>1244</v>
      </c>
      <c r="C621" s="163" t="s">
        <v>413</v>
      </c>
      <c r="D621" s="163" t="s">
        <v>1245</v>
      </c>
      <c r="E621" s="162" t="s">
        <v>519</v>
      </c>
      <c r="F621" s="161">
        <v>52171.87</v>
      </c>
      <c r="G621" s="160"/>
      <c r="H621" s="160"/>
      <c r="I621" s="160"/>
      <c r="J621" s="159"/>
    </row>
    <row r="622" spans="1:10" ht="38.25">
      <c r="A622" s="163" t="s">
        <v>1438</v>
      </c>
      <c r="B622" s="161" t="s">
        <v>1353</v>
      </c>
      <c r="C622" s="163" t="s">
        <v>413</v>
      </c>
      <c r="D622" s="163" t="s">
        <v>1354</v>
      </c>
      <c r="E622" s="162" t="s">
        <v>519</v>
      </c>
      <c r="F622" s="161">
        <v>4651.32</v>
      </c>
      <c r="G622" s="160"/>
      <c r="H622" s="160"/>
      <c r="I622" s="160"/>
      <c r="J622" s="159"/>
    </row>
    <row r="623" spans="1:10">
      <c r="A623" s="163" t="s">
        <v>1439</v>
      </c>
      <c r="B623" s="161" t="s">
        <v>1247</v>
      </c>
      <c r="C623" s="163" t="s">
        <v>413</v>
      </c>
      <c r="D623" s="163" t="s">
        <v>1248</v>
      </c>
      <c r="E623" s="162" t="s">
        <v>404</v>
      </c>
      <c r="F623" s="161">
        <v>25058</v>
      </c>
      <c r="G623" s="160"/>
      <c r="H623" s="160"/>
      <c r="I623" s="160"/>
      <c r="J623" s="159"/>
    </row>
    <row r="624" spans="1:10">
      <c r="A624" s="163" t="s">
        <v>1440</v>
      </c>
      <c r="B624" s="161" t="s">
        <v>556</v>
      </c>
      <c r="C624" s="163" t="s">
        <v>413</v>
      </c>
      <c r="D624" s="163" t="s">
        <v>557</v>
      </c>
      <c r="E624" s="162" t="s">
        <v>519</v>
      </c>
      <c r="F624" s="161">
        <v>35750.870000000003</v>
      </c>
      <c r="G624" s="160"/>
      <c r="H624" s="160"/>
      <c r="I624" s="160"/>
      <c r="J624" s="159"/>
    </row>
    <row r="625" spans="1:10">
      <c r="A625" s="164" t="s">
        <v>1441</v>
      </c>
      <c r="B625" s="164"/>
      <c r="C625" s="164"/>
      <c r="D625" s="164" t="s">
        <v>1250</v>
      </c>
      <c r="E625" s="164"/>
      <c r="F625" s="165"/>
      <c r="G625" s="164"/>
      <c r="H625" s="164"/>
      <c r="I625" s="153"/>
      <c r="J625" s="154"/>
    </row>
    <row r="626" spans="1:10" ht="25.5">
      <c r="A626" s="163" t="s">
        <v>1442</v>
      </c>
      <c r="B626" s="161" t="s">
        <v>571</v>
      </c>
      <c r="C626" s="163" t="s">
        <v>413</v>
      </c>
      <c r="D626" s="163" t="s">
        <v>572</v>
      </c>
      <c r="E626" s="162" t="s">
        <v>519</v>
      </c>
      <c r="F626" s="161">
        <v>199871.81</v>
      </c>
      <c r="G626" s="160"/>
      <c r="H626" s="160"/>
      <c r="I626" s="160"/>
      <c r="J626" s="159"/>
    </row>
    <row r="627" spans="1:10" ht="25.5">
      <c r="A627" s="163" t="s">
        <v>1443</v>
      </c>
      <c r="B627" s="161" t="s">
        <v>531</v>
      </c>
      <c r="C627" s="163" t="s">
        <v>413</v>
      </c>
      <c r="D627" s="163" t="s">
        <v>532</v>
      </c>
      <c r="E627" s="162" t="s">
        <v>515</v>
      </c>
      <c r="F627" s="161">
        <v>2889446.2026904002</v>
      </c>
      <c r="G627" s="160"/>
      <c r="H627" s="160"/>
      <c r="I627" s="160"/>
      <c r="J627" s="159"/>
    </row>
    <row r="628" spans="1:10">
      <c r="A628" s="164" t="s">
        <v>1444</v>
      </c>
      <c r="B628" s="164"/>
      <c r="C628" s="164"/>
      <c r="D628" s="164" t="s">
        <v>569</v>
      </c>
      <c r="E628" s="164"/>
      <c r="F628" s="165"/>
      <c r="G628" s="164"/>
      <c r="H628" s="164"/>
      <c r="I628" s="153"/>
      <c r="J628" s="154"/>
    </row>
    <row r="629" spans="1:10">
      <c r="A629" s="163" t="s">
        <v>1445</v>
      </c>
      <c r="B629" s="161" t="s">
        <v>575</v>
      </c>
      <c r="C629" s="163" t="s">
        <v>413</v>
      </c>
      <c r="D629" s="163" t="s">
        <v>576</v>
      </c>
      <c r="E629" s="162" t="s">
        <v>519</v>
      </c>
      <c r="F629" s="161">
        <v>215982.16</v>
      </c>
      <c r="G629" s="160"/>
      <c r="H629" s="160"/>
      <c r="I629" s="160"/>
      <c r="J629" s="159"/>
    </row>
    <row r="630" spans="1:10" ht="25.5">
      <c r="A630" s="164" t="s">
        <v>1446</v>
      </c>
      <c r="B630" s="164"/>
      <c r="C630" s="164"/>
      <c r="D630" s="164" t="s">
        <v>1256</v>
      </c>
      <c r="E630" s="164"/>
      <c r="F630" s="165"/>
      <c r="G630" s="164"/>
      <c r="H630" s="164"/>
      <c r="I630" s="153"/>
      <c r="J630" s="154"/>
    </row>
    <row r="631" spans="1:10" ht="38.25">
      <c r="A631" s="163" t="s">
        <v>1447</v>
      </c>
      <c r="B631" s="161" t="s">
        <v>509</v>
      </c>
      <c r="C631" s="163" t="s">
        <v>413</v>
      </c>
      <c r="D631" s="163" t="s">
        <v>510</v>
      </c>
      <c r="E631" s="162" t="s">
        <v>511</v>
      </c>
      <c r="F631" s="161">
        <v>4680.0259925999999</v>
      </c>
      <c r="G631" s="160"/>
      <c r="H631" s="160"/>
      <c r="I631" s="160"/>
      <c r="J631" s="159"/>
    </row>
    <row r="632" spans="1:10" ht="25.5">
      <c r="A632" s="163" t="s">
        <v>1448</v>
      </c>
      <c r="B632" s="161" t="s">
        <v>513</v>
      </c>
      <c r="C632" s="163" t="s">
        <v>413</v>
      </c>
      <c r="D632" s="163" t="s">
        <v>514</v>
      </c>
      <c r="E632" s="162" t="s">
        <v>515</v>
      </c>
      <c r="F632" s="161">
        <v>61916.743881900002</v>
      </c>
      <c r="G632" s="160"/>
      <c r="H632" s="160"/>
      <c r="I632" s="160"/>
      <c r="J632" s="159"/>
    </row>
    <row r="633" spans="1:10" ht="25.5">
      <c r="A633" s="163" t="s">
        <v>1449</v>
      </c>
      <c r="B633" s="161" t="s">
        <v>1260</v>
      </c>
      <c r="C633" s="163" t="s">
        <v>99</v>
      </c>
      <c r="D633" s="163" t="s">
        <v>1261</v>
      </c>
      <c r="E633" s="162" t="s">
        <v>519</v>
      </c>
      <c r="F633" s="161">
        <v>10944</v>
      </c>
      <c r="G633" s="160"/>
      <c r="H633" s="160"/>
      <c r="I633" s="160"/>
      <c r="J633" s="159"/>
    </row>
    <row r="634" spans="1:10">
      <c r="A634" s="163" t="s">
        <v>1450</v>
      </c>
      <c r="B634" s="161" t="s">
        <v>525</v>
      </c>
      <c r="C634" s="163" t="s">
        <v>413</v>
      </c>
      <c r="D634" s="163" t="s">
        <v>526</v>
      </c>
      <c r="E634" s="162" t="s">
        <v>519</v>
      </c>
      <c r="F634" s="161">
        <v>5477</v>
      </c>
      <c r="G634" s="160"/>
      <c r="H634" s="160"/>
      <c r="I634" s="160"/>
      <c r="J634" s="159"/>
    </row>
    <row r="635" spans="1:10" ht="38.25">
      <c r="A635" s="163" t="s">
        <v>1451</v>
      </c>
      <c r="B635" s="161" t="s">
        <v>528</v>
      </c>
      <c r="C635" s="163" t="s">
        <v>413</v>
      </c>
      <c r="D635" s="163" t="s">
        <v>529</v>
      </c>
      <c r="E635" s="162" t="s">
        <v>511</v>
      </c>
      <c r="F635" s="161">
        <v>8215.5397962999996</v>
      </c>
      <c r="G635" s="160"/>
      <c r="H635" s="160"/>
      <c r="I635" s="160"/>
      <c r="J635" s="159"/>
    </row>
    <row r="636" spans="1:10" ht="25.5">
      <c r="A636" s="163" t="s">
        <v>1452</v>
      </c>
      <c r="B636" s="161" t="s">
        <v>531</v>
      </c>
      <c r="C636" s="163" t="s">
        <v>413</v>
      </c>
      <c r="D636" s="163" t="s">
        <v>532</v>
      </c>
      <c r="E636" s="162" t="s">
        <v>515</v>
      </c>
      <c r="F636" s="161">
        <v>56194.292206400001</v>
      </c>
      <c r="G636" s="160"/>
      <c r="H636" s="160"/>
      <c r="I636" s="160"/>
      <c r="J636" s="159"/>
    </row>
    <row r="637" spans="1:10" ht="38.25">
      <c r="A637" s="163" t="s">
        <v>1453</v>
      </c>
      <c r="B637" s="161" t="s">
        <v>1266</v>
      </c>
      <c r="C637" s="163" t="s">
        <v>99</v>
      </c>
      <c r="D637" s="163" t="s">
        <v>1267</v>
      </c>
      <c r="E637" s="162" t="s">
        <v>519</v>
      </c>
      <c r="F637" s="161">
        <v>10944</v>
      </c>
      <c r="G637" s="160"/>
      <c r="H637" s="160"/>
      <c r="I637" s="160"/>
      <c r="J637" s="159"/>
    </row>
    <row r="638" spans="1:10" ht="51">
      <c r="A638" s="163" t="s">
        <v>1454</v>
      </c>
      <c r="B638" s="161" t="s">
        <v>1269</v>
      </c>
      <c r="C638" s="163" t="s">
        <v>99</v>
      </c>
      <c r="D638" s="163" t="s">
        <v>1270</v>
      </c>
      <c r="E638" s="162" t="s">
        <v>519</v>
      </c>
      <c r="F638" s="161">
        <v>5477</v>
      </c>
      <c r="G638" s="160"/>
      <c r="H638" s="160"/>
      <c r="I638" s="160"/>
      <c r="J638" s="159"/>
    </row>
    <row r="639" spans="1:10">
      <c r="A639" s="164" t="s">
        <v>1455</v>
      </c>
      <c r="B639" s="164"/>
      <c r="C639" s="164"/>
      <c r="D639" s="164" t="s">
        <v>1272</v>
      </c>
      <c r="E639" s="164"/>
      <c r="F639" s="165"/>
      <c r="G639" s="164"/>
      <c r="H639" s="164"/>
      <c r="I639" s="153"/>
      <c r="J639" s="154"/>
    </row>
    <row r="640" spans="1:10">
      <c r="A640" s="163" t="s">
        <v>1456</v>
      </c>
      <c r="B640" s="161" t="s">
        <v>1274</v>
      </c>
      <c r="C640" s="163" t="s">
        <v>413</v>
      </c>
      <c r="D640" s="163" t="s">
        <v>1373</v>
      </c>
      <c r="E640" s="162" t="s">
        <v>519</v>
      </c>
      <c r="F640" s="161">
        <v>6806</v>
      </c>
      <c r="G640" s="160"/>
      <c r="H640" s="160"/>
      <c r="I640" s="160"/>
      <c r="J640" s="159"/>
    </row>
    <row r="641" spans="1:10" ht="25.5">
      <c r="A641" s="163" t="s">
        <v>1457</v>
      </c>
      <c r="B641" s="161" t="s">
        <v>1277</v>
      </c>
      <c r="C641" s="163" t="s">
        <v>413</v>
      </c>
      <c r="D641" s="163" t="s">
        <v>1278</v>
      </c>
      <c r="E641" s="162" t="s">
        <v>515</v>
      </c>
      <c r="F641" s="161">
        <v>87287.108664600004</v>
      </c>
      <c r="G641" s="160"/>
      <c r="H641" s="160"/>
      <c r="I641" s="160"/>
      <c r="J641" s="159"/>
    </row>
    <row r="642" spans="1:10" ht="38.25">
      <c r="A642" s="163" t="s">
        <v>1458</v>
      </c>
      <c r="B642" s="161" t="s">
        <v>1280</v>
      </c>
      <c r="C642" s="163" t="s">
        <v>413</v>
      </c>
      <c r="D642" s="163" t="s">
        <v>1281</v>
      </c>
      <c r="E642" s="162" t="s">
        <v>519</v>
      </c>
      <c r="F642" s="161">
        <v>1252.9000000000001</v>
      </c>
      <c r="G642" s="160"/>
      <c r="H642" s="160"/>
      <c r="I642" s="160"/>
      <c r="J642" s="159"/>
    </row>
    <row r="643" spans="1:10" ht="25.5">
      <c r="A643" s="163" t="s">
        <v>1459</v>
      </c>
      <c r="B643" s="161" t="s">
        <v>1283</v>
      </c>
      <c r="C643" s="163" t="s">
        <v>440</v>
      </c>
      <c r="D643" s="163" t="s">
        <v>1284</v>
      </c>
      <c r="E643" s="162" t="s">
        <v>519</v>
      </c>
      <c r="F643" s="161">
        <v>2609.6</v>
      </c>
      <c r="G643" s="160"/>
      <c r="H643" s="160"/>
      <c r="I643" s="160"/>
      <c r="J643" s="159"/>
    </row>
    <row r="644" spans="1:10">
      <c r="A644" s="164" t="s">
        <v>1460</v>
      </c>
      <c r="B644" s="164"/>
      <c r="C644" s="164"/>
      <c r="D644" s="164" t="s">
        <v>1286</v>
      </c>
      <c r="E644" s="164"/>
      <c r="F644" s="165"/>
      <c r="G644" s="164"/>
      <c r="H644" s="164"/>
      <c r="I644" s="153"/>
      <c r="J644" s="154"/>
    </row>
    <row r="645" spans="1:10" ht="25.5">
      <c r="A645" s="163" t="s">
        <v>1461</v>
      </c>
      <c r="B645" s="161" t="s">
        <v>1288</v>
      </c>
      <c r="C645" s="163" t="s">
        <v>440</v>
      </c>
      <c r="D645" s="163" t="s">
        <v>1289</v>
      </c>
      <c r="E645" s="162" t="s">
        <v>404</v>
      </c>
      <c r="F645" s="161">
        <v>82000</v>
      </c>
      <c r="G645" s="160"/>
      <c r="H645" s="160"/>
      <c r="I645" s="160"/>
      <c r="J645" s="159"/>
    </row>
    <row r="646" spans="1:10" ht="25.5">
      <c r="A646" s="163" t="s">
        <v>1462</v>
      </c>
      <c r="B646" s="161" t="s">
        <v>1291</v>
      </c>
      <c r="C646" s="163" t="s">
        <v>413</v>
      </c>
      <c r="D646" s="163" t="s">
        <v>1292</v>
      </c>
      <c r="E646" s="162" t="s">
        <v>519</v>
      </c>
      <c r="F646" s="161">
        <v>4840</v>
      </c>
      <c r="G646" s="160"/>
      <c r="H646" s="160"/>
      <c r="I646" s="160"/>
      <c r="J646" s="159"/>
    </row>
    <row r="647" spans="1:10" ht="38.25">
      <c r="A647" s="163" t="s">
        <v>1463</v>
      </c>
      <c r="B647" s="161" t="s">
        <v>509</v>
      </c>
      <c r="C647" s="163" t="s">
        <v>413</v>
      </c>
      <c r="D647" s="163" t="s">
        <v>510</v>
      </c>
      <c r="E647" s="162" t="s">
        <v>511</v>
      </c>
      <c r="F647" s="161">
        <v>3040.0833616999998</v>
      </c>
      <c r="G647" s="160"/>
      <c r="H647" s="160"/>
      <c r="I647" s="160"/>
      <c r="J647" s="159"/>
    </row>
    <row r="648" spans="1:10" ht="25.5">
      <c r="A648" s="163" t="s">
        <v>1464</v>
      </c>
      <c r="B648" s="161" t="s">
        <v>513</v>
      </c>
      <c r="C648" s="163" t="s">
        <v>413</v>
      </c>
      <c r="D648" s="163" t="s">
        <v>514</v>
      </c>
      <c r="E648" s="162" t="s">
        <v>515</v>
      </c>
      <c r="F648" s="161">
        <v>40220.302875399997</v>
      </c>
      <c r="G648" s="160"/>
      <c r="H648" s="160"/>
      <c r="I648" s="160"/>
      <c r="J648" s="159"/>
    </row>
    <row r="649" spans="1:10" ht="38.25">
      <c r="A649" s="163" t="s">
        <v>1465</v>
      </c>
      <c r="B649" s="161" t="s">
        <v>528</v>
      </c>
      <c r="C649" s="163" t="s">
        <v>413</v>
      </c>
      <c r="D649" s="163" t="s">
        <v>529</v>
      </c>
      <c r="E649" s="162" t="s">
        <v>511</v>
      </c>
      <c r="F649" s="161">
        <v>9965.6100511000004</v>
      </c>
      <c r="G649" s="160"/>
      <c r="H649" s="160"/>
      <c r="I649" s="160"/>
      <c r="J649" s="159"/>
    </row>
    <row r="650" spans="1:10" ht="25.5">
      <c r="A650" s="163" t="s">
        <v>1466</v>
      </c>
      <c r="B650" s="161" t="s">
        <v>531</v>
      </c>
      <c r="C650" s="163" t="s">
        <v>413</v>
      </c>
      <c r="D650" s="163" t="s">
        <v>532</v>
      </c>
      <c r="E650" s="162" t="s">
        <v>515</v>
      </c>
      <c r="F650" s="161">
        <v>61243.085530199998</v>
      </c>
      <c r="G650" s="160"/>
      <c r="H650" s="160"/>
      <c r="I650" s="160"/>
      <c r="J650" s="159"/>
    </row>
    <row r="651" spans="1:10">
      <c r="A651" s="163" t="s">
        <v>1467</v>
      </c>
      <c r="B651" s="161" t="s">
        <v>592</v>
      </c>
      <c r="C651" s="163" t="s">
        <v>413</v>
      </c>
      <c r="D651" s="163" t="s">
        <v>593</v>
      </c>
      <c r="E651" s="162" t="s">
        <v>515</v>
      </c>
      <c r="F651" s="161">
        <v>79453.440000000002</v>
      </c>
      <c r="G651" s="160"/>
      <c r="H651" s="160"/>
      <c r="I651" s="160"/>
      <c r="J651" s="159"/>
    </row>
    <row r="652" spans="1:10" ht="38.25">
      <c r="A652" s="163" t="s">
        <v>1468</v>
      </c>
      <c r="B652" s="161" t="s">
        <v>595</v>
      </c>
      <c r="C652" s="163" t="s">
        <v>413</v>
      </c>
      <c r="D652" s="163" t="s">
        <v>596</v>
      </c>
      <c r="E652" s="162" t="s">
        <v>519</v>
      </c>
      <c r="F652" s="161">
        <v>4840</v>
      </c>
      <c r="G652" s="160"/>
      <c r="H652" s="160"/>
      <c r="I652" s="160"/>
      <c r="J652" s="159"/>
    </row>
    <row r="653" spans="1:10">
      <c r="A653" s="163" t="s">
        <v>1469</v>
      </c>
      <c r="B653" s="161" t="s">
        <v>598</v>
      </c>
      <c r="C653" s="163" t="s">
        <v>413</v>
      </c>
      <c r="D653" s="163" t="s">
        <v>599</v>
      </c>
      <c r="E653" s="162" t="s">
        <v>519</v>
      </c>
      <c r="F653" s="161">
        <v>4840</v>
      </c>
      <c r="G653" s="160"/>
      <c r="H653" s="160"/>
      <c r="I653" s="160"/>
      <c r="J653" s="159"/>
    </row>
    <row r="654" spans="1:10">
      <c r="A654" s="170" t="s">
        <v>1470</v>
      </c>
      <c r="B654" s="168" t="s">
        <v>1301</v>
      </c>
      <c r="C654" s="170" t="s">
        <v>413</v>
      </c>
      <c r="D654" s="170" t="s">
        <v>1302</v>
      </c>
      <c r="E654" s="169" t="s">
        <v>603</v>
      </c>
      <c r="F654" s="168">
        <v>2904</v>
      </c>
      <c r="G654" s="171"/>
      <c r="H654" s="167"/>
      <c r="I654" s="167"/>
      <c r="J654" s="166"/>
    </row>
    <row r="655" spans="1:10" ht="25.5">
      <c r="A655" s="163" t="s">
        <v>1471</v>
      </c>
      <c r="B655" s="161" t="s">
        <v>1283</v>
      </c>
      <c r="C655" s="163" t="s">
        <v>440</v>
      </c>
      <c r="D655" s="163" t="s">
        <v>1284</v>
      </c>
      <c r="E655" s="162" t="s">
        <v>519</v>
      </c>
      <c r="F655" s="161">
        <v>1312</v>
      </c>
      <c r="G655" s="160"/>
      <c r="H655" s="160"/>
      <c r="I655" s="160"/>
      <c r="J655" s="159"/>
    </row>
    <row r="656" spans="1:10" ht="25.5">
      <c r="A656" s="164" t="s">
        <v>1472</v>
      </c>
      <c r="B656" s="164"/>
      <c r="C656" s="164"/>
      <c r="D656" s="164" t="s">
        <v>1390</v>
      </c>
      <c r="E656" s="164"/>
      <c r="F656" s="165"/>
      <c r="G656" s="164"/>
      <c r="H656" s="164"/>
      <c r="I656" s="153"/>
      <c r="J656" s="154"/>
    </row>
    <row r="657" spans="1:10">
      <c r="A657" s="164" t="s">
        <v>1473</v>
      </c>
      <c r="B657" s="164"/>
      <c r="C657" s="164"/>
      <c r="D657" s="164" t="s">
        <v>1305</v>
      </c>
      <c r="E657" s="164"/>
      <c r="F657" s="165"/>
      <c r="G657" s="164"/>
      <c r="H657" s="164"/>
      <c r="I657" s="153"/>
      <c r="J657" s="154"/>
    </row>
    <row r="658" spans="1:10">
      <c r="A658" s="164" t="s">
        <v>1474</v>
      </c>
      <c r="B658" s="164"/>
      <c r="C658" s="164"/>
      <c r="D658" s="164" t="s">
        <v>1307</v>
      </c>
      <c r="E658" s="164"/>
      <c r="F658" s="165"/>
      <c r="G658" s="164"/>
      <c r="H658" s="164"/>
      <c r="I658" s="153"/>
      <c r="J658" s="154"/>
    </row>
    <row r="659" spans="1:10" ht="38.25">
      <c r="A659" s="163" t="s">
        <v>1475</v>
      </c>
      <c r="B659" s="161" t="s">
        <v>1309</v>
      </c>
      <c r="C659" s="163" t="s">
        <v>413</v>
      </c>
      <c r="D659" s="163" t="s">
        <v>1310</v>
      </c>
      <c r="E659" s="162" t="s">
        <v>519</v>
      </c>
      <c r="F659" s="161">
        <v>691.875</v>
      </c>
      <c r="G659" s="160"/>
      <c r="H659" s="160"/>
      <c r="I659" s="160"/>
      <c r="J659" s="159"/>
    </row>
    <row r="660" spans="1:10" ht="38.25">
      <c r="A660" s="163" t="s">
        <v>1476</v>
      </c>
      <c r="B660" s="161" t="s">
        <v>528</v>
      </c>
      <c r="C660" s="163" t="s">
        <v>413</v>
      </c>
      <c r="D660" s="163" t="s">
        <v>529</v>
      </c>
      <c r="E660" s="162" t="s">
        <v>511</v>
      </c>
      <c r="F660" s="161">
        <v>1037.8125</v>
      </c>
      <c r="G660" s="160"/>
      <c r="H660" s="160"/>
      <c r="I660" s="160"/>
      <c r="J660" s="159"/>
    </row>
    <row r="661" spans="1:10" ht="38.25">
      <c r="A661" s="163" t="s">
        <v>1477</v>
      </c>
      <c r="B661" s="161" t="s">
        <v>531</v>
      </c>
      <c r="C661" s="163" t="s">
        <v>413</v>
      </c>
      <c r="D661" s="163" t="s">
        <v>532</v>
      </c>
      <c r="E661" s="162" t="s">
        <v>515</v>
      </c>
      <c r="F661" s="161">
        <v>15069.0375</v>
      </c>
      <c r="G661" s="160"/>
      <c r="H661" s="160"/>
      <c r="I661" s="160"/>
      <c r="J661" s="159"/>
    </row>
    <row r="662" spans="1:10">
      <c r="A662" s="164" t="s">
        <v>1478</v>
      </c>
      <c r="B662" s="164"/>
      <c r="C662" s="164"/>
      <c r="D662" s="164" t="s">
        <v>1314</v>
      </c>
      <c r="E662" s="164"/>
      <c r="F662" s="165"/>
      <c r="G662" s="164"/>
      <c r="H662" s="164"/>
      <c r="I662" s="153"/>
      <c r="J662" s="154"/>
    </row>
    <row r="663" spans="1:10" ht="38.25">
      <c r="A663" s="163" t="s">
        <v>1479</v>
      </c>
      <c r="B663" s="161" t="s">
        <v>1244</v>
      </c>
      <c r="C663" s="163" t="s">
        <v>413</v>
      </c>
      <c r="D663" s="163" t="s">
        <v>1245</v>
      </c>
      <c r="E663" s="162" t="s">
        <v>519</v>
      </c>
      <c r="F663" s="161">
        <v>1115</v>
      </c>
      <c r="G663" s="160"/>
      <c r="H663" s="160"/>
      <c r="I663" s="160"/>
      <c r="J663" s="159"/>
    </row>
    <row r="664" spans="1:10" ht="38.25">
      <c r="A664" s="163" t="s">
        <v>1480</v>
      </c>
      <c r="B664" s="161" t="s">
        <v>556</v>
      </c>
      <c r="C664" s="163" t="s">
        <v>413</v>
      </c>
      <c r="D664" s="163" t="s">
        <v>557</v>
      </c>
      <c r="E664" s="162" t="s">
        <v>519</v>
      </c>
      <c r="F664" s="161">
        <v>1115</v>
      </c>
      <c r="G664" s="160"/>
      <c r="H664" s="160"/>
      <c r="I664" s="160"/>
      <c r="J664" s="159"/>
    </row>
    <row r="665" spans="1:10" ht="38.25">
      <c r="A665" s="163" t="s">
        <v>1481</v>
      </c>
      <c r="B665" s="161" t="s">
        <v>1309</v>
      </c>
      <c r="C665" s="163" t="s">
        <v>413</v>
      </c>
      <c r="D665" s="163" t="s">
        <v>1310</v>
      </c>
      <c r="E665" s="162" t="s">
        <v>519</v>
      </c>
      <c r="F665" s="161">
        <v>1361.2</v>
      </c>
      <c r="G665" s="160"/>
      <c r="H665" s="160"/>
      <c r="I665" s="160"/>
      <c r="J665" s="159"/>
    </row>
    <row r="666" spans="1:10" ht="38.25">
      <c r="A666" s="163" t="s">
        <v>1482</v>
      </c>
      <c r="B666" s="161" t="s">
        <v>509</v>
      </c>
      <c r="C666" s="163" t="s">
        <v>413</v>
      </c>
      <c r="D666" s="163" t="s">
        <v>510</v>
      </c>
      <c r="E666" s="162" t="s">
        <v>511</v>
      </c>
      <c r="F666" s="161">
        <v>382.97258529999999</v>
      </c>
      <c r="G666" s="160"/>
      <c r="H666" s="160"/>
      <c r="I666" s="160"/>
      <c r="J666" s="159"/>
    </row>
    <row r="667" spans="1:10" ht="38.25">
      <c r="A667" s="163" t="s">
        <v>1483</v>
      </c>
      <c r="B667" s="161" t="s">
        <v>513</v>
      </c>
      <c r="C667" s="163" t="s">
        <v>413</v>
      </c>
      <c r="D667" s="163" t="s">
        <v>514</v>
      </c>
      <c r="E667" s="162" t="s">
        <v>515</v>
      </c>
      <c r="F667" s="161">
        <v>5066.7273033000001</v>
      </c>
      <c r="G667" s="160"/>
      <c r="H667" s="160"/>
      <c r="I667" s="160"/>
      <c r="J667" s="159"/>
    </row>
    <row r="668" spans="1:10" ht="38.25">
      <c r="A668" s="163" t="s">
        <v>1484</v>
      </c>
      <c r="B668" s="161" t="s">
        <v>525</v>
      </c>
      <c r="C668" s="163" t="s">
        <v>413</v>
      </c>
      <c r="D668" s="163" t="s">
        <v>526</v>
      </c>
      <c r="E668" s="162" t="s">
        <v>519</v>
      </c>
      <c r="F668" s="161">
        <v>448.19</v>
      </c>
      <c r="G668" s="160"/>
      <c r="H668" s="160"/>
      <c r="I668" s="160"/>
      <c r="J668" s="159"/>
    </row>
    <row r="669" spans="1:10" ht="38.25">
      <c r="A669" s="163" t="s">
        <v>1485</v>
      </c>
      <c r="B669" s="161" t="s">
        <v>528</v>
      </c>
      <c r="C669" s="163" t="s">
        <v>413</v>
      </c>
      <c r="D669" s="163" t="s">
        <v>529</v>
      </c>
      <c r="E669" s="162" t="s">
        <v>511</v>
      </c>
      <c r="F669" s="161">
        <v>2714.0882566</v>
      </c>
      <c r="G669" s="160"/>
      <c r="H669" s="160"/>
      <c r="I669" s="160"/>
      <c r="J669" s="159"/>
    </row>
    <row r="670" spans="1:10" ht="38.25">
      <c r="A670" s="163" t="s">
        <v>1486</v>
      </c>
      <c r="B670" s="161" t="s">
        <v>531</v>
      </c>
      <c r="C670" s="163" t="s">
        <v>413</v>
      </c>
      <c r="D670" s="163" t="s">
        <v>532</v>
      </c>
      <c r="E670" s="162" t="s">
        <v>515</v>
      </c>
      <c r="F670" s="161">
        <v>34245.387674999998</v>
      </c>
      <c r="G670" s="160"/>
      <c r="H670" s="160"/>
      <c r="I670" s="160"/>
      <c r="J670" s="159"/>
    </row>
    <row r="671" spans="1:10" ht="38.25">
      <c r="A671" s="163" t="s">
        <v>1487</v>
      </c>
      <c r="B671" s="161" t="s">
        <v>1326</v>
      </c>
      <c r="C671" s="163" t="s">
        <v>440</v>
      </c>
      <c r="D671" s="163" t="s">
        <v>1327</v>
      </c>
      <c r="E671" s="162" t="s">
        <v>404</v>
      </c>
      <c r="F671" s="161">
        <v>10250</v>
      </c>
      <c r="G671" s="160"/>
      <c r="H671" s="160"/>
      <c r="I671" s="160"/>
      <c r="J671" s="159"/>
    </row>
    <row r="672" spans="1:10" ht="38.25">
      <c r="A672" s="170" t="s">
        <v>1488</v>
      </c>
      <c r="B672" s="168" t="s">
        <v>1329</v>
      </c>
      <c r="C672" s="170" t="s">
        <v>91</v>
      </c>
      <c r="D672" s="170" t="s">
        <v>1330</v>
      </c>
      <c r="E672" s="169" t="s">
        <v>400</v>
      </c>
      <c r="F672" s="168">
        <v>4100</v>
      </c>
      <c r="G672" s="167"/>
      <c r="H672" s="167"/>
      <c r="I672" s="167"/>
      <c r="J672" s="166"/>
    </row>
    <row r="673" spans="1:10" ht="25.5">
      <c r="A673" s="164" t="s">
        <v>1489</v>
      </c>
      <c r="B673" s="164"/>
      <c r="C673" s="164"/>
      <c r="D673" s="164" t="s">
        <v>1408</v>
      </c>
      <c r="E673" s="164"/>
      <c r="F673" s="165"/>
      <c r="G673" s="164"/>
      <c r="H673" s="164"/>
      <c r="I673" s="153"/>
      <c r="J673" s="154"/>
    </row>
    <row r="674" spans="1:10" ht="38.25">
      <c r="A674" s="163" t="s">
        <v>1490</v>
      </c>
      <c r="B674" s="161" t="s">
        <v>658</v>
      </c>
      <c r="C674" s="163" t="s">
        <v>413</v>
      </c>
      <c r="D674" s="163" t="s">
        <v>659</v>
      </c>
      <c r="E674" s="162" t="s">
        <v>519</v>
      </c>
      <c r="F674" s="161">
        <v>7.38</v>
      </c>
      <c r="G674" s="160"/>
      <c r="H674" s="160"/>
      <c r="I674" s="160"/>
      <c r="J674" s="159"/>
    </row>
    <row r="675" spans="1:10" ht="38.25">
      <c r="A675" s="163" t="s">
        <v>1491</v>
      </c>
      <c r="B675" s="161" t="s">
        <v>592</v>
      </c>
      <c r="C675" s="163" t="s">
        <v>413</v>
      </c>
      <c r="D675" s="163" t="s">
        <v>593</v>
      </c>
      <c r="E675" s="162" t="s">
        <v>515</v>
      </c>
      <c r="F675" s="161">
        <v>121.15008</v>
      </c>
      <c r="G675" s="160"/>
      <c r="H675" s="160"/>
      <c r="I675" s="160"/>
      <c r="J675" s="159"/>
    </row>
    <row r="676" spans="1:10" ht="38.25">
      <c r="A676" s="163" t="s">
        <v>1492</v>
      </c>
      <c r="B676" s="161" t="s">
        <v>598</v>
      </c>
      <c r="C676" s="163" t="s">
        <v>413</v>
      </c>
      <c r="D676" s="163" t="s">
        <v>599</v>
      </c>
      <c r="E676" s="162" t="s">
        <v>519</v>
      </c>
      <c r="F676" s="161">
        <v>7.38</v>
      </c>
      <c r="G676" s="160"/>
      <c r="H676" s="160"/>
      <c r="I676" s="160"/>
      <c r="J676" s="159"/>
    </row>
    <row r="677" spans="1:10" ht="38.25">
      <c r="A677" s="163" t="s">
        <v>1493</v>
      </c>
      <c r="B677" s="161" t="s">
        <v>601</v>
      </c>
      <c r="C677" s="163" t="s">
        <v>413</v>
      </c>
      <c r="D677" s="163" t="s">
        <v>602</v>
      </c>
      <c r="E677" s="162" t="s">
        <v>603</v>
      </c>
      <c r="F677" s="161">
        <v>479.7</v>
      </c>
      <c r="G677" s="160"/>
      <c r="H677" s="160"/>
      <c r="I677" s="160"/>
      <c r="J677" s="159"/>
    </row>
    <row r="678" spans="1:10" ht="38.25">
      <c r="A678" s="163" t="s">
        <v>1494</v>
      </c>
      <c r="B678" s="161" t="s">
        <v>605</v>
      </c>
      <c r="C678" s="163" t="s">
        <v>413</v>
      </c>
      <c r="D678" s="163" t="s">
        <v>606</v>
      </c>
      <c r="E678" s="162" t="s">
        <v>404</v>
      </c>
      <c r="F678" s="161">
        <v>56.04</v>
      </c>
      <c r="G678" s="160"/>
      <c r="H678" s="160"/>
      <c r="I678" s="160"/>
      <c r="J678" s="159"/>
    </row>
    <row r="679" spans="1:10" ht="38.25">
      <c r="A679" s="163" t="s">
        <v>1495</v>
      </c>
      <c r="B679" s="161" t="s">
        <v>1415</v>
      </c>
      <c r="C679" s="163" t="s">
        <v>653</v>
      </c>
      <c r="D679" s="163" t="s">
        <v>1416</v>
      </c>
      <c r="E679" s="162" t="s">
        <v>1417</v>
      </c>
      <c r="F679" s="161">
        <v>7.38</v>
      </c>
      <c r="G679" s="160"/>
      <c r="H679" s="160"/>
      <c r="I679" s="160"/>
      <c r="J679" s="159"/>
    </row>
    <row r="680" spans="1:10">
      <c r="A680" s="164" t="s">
        <v>1496</v>
      </c>
      <c r="B680" s="164"/>
      <c r="C680" s="164"/>
      <c r="D680" s="164" t="s">
        <v>845</v>
      </c>
      <c r="E680" s="164"/>
      <c r="F680" s="165"/>
      <c r="G680" s="164"/>
      <c r="H680" s="164"/>
      <c r="I680" s="153"/>
      <c r="J680" s="154"/>
    </row>
    <row r="681" spans="1:10" ht="38.25">
      <c r="A681" s="163" t="s">
        <v>1497</v>
      </c>
      <c r="B681" s="161" t="s">
        <v>658</v>
      </c>
      <c r="C681" s="163" t="s">
        <v>413</v>
      </c>
      <c r="D681" s="163" t="s">
        <v>659</v>
      </c>
      <c r="E681" s="162" t="s">
        <v>519</v>
      </c>
      <c r="F681" s="161">
        <v>2.7</v>
      </c>
      <c r="G681" s="160"/>
      <c r="H681" s="160"/>
      <c r="I681" s="160"/>
      <c r="J681" s="159"/>
    </row>
    <row r="682" spans="1:10" ht="38.25">
      <c r="A682" s="163" t="s">
        <v>1498</v>
      </c>
      <c r="B682" s="161" t="s">
        <v>592</v>
      </c>
      <c r="C682" s="163" t="s">
        <v>413</v>
      </c>
      <c r="D682" s="163" t="s">
        <v>593</v>
      </c>
      <c r="E682" s="162" t="s">
        <v>515</v>
      </c>
      <c r="F682" s="161">
        <v>44.3232</v>
      </c>
      <c r="G682" s="160"/>
      <c r="H682" s="160"/>
      <c r="I682" s="160"/>
      <c r="J682" s="159"/>
    </row>
    <row r="683" spans="1:10" ht="38.25">
      <c r="A683" s="163" t="s">
        <v>1499</v>
      </c>
      <c r="B683" s="161" t="s">
        <v>598</v>
      </c>
      <c r="C683" s="163" t="s">
        <v>413</v>
      </c>
      <c r="D683" s="163" t="s">
        <v>599</v>
      </c>
      <c r="E683" s="162" t="s">
        <v>519</v>
      </c>
      <c r="F683" s="161">
        <v>2.7</v>
      </c>
      <c r="G683" s="160"/>
      <c r="H683" s="160"/>
      <c r="I683" s="160"/>
      <c r="J683" s="159"/>
    </row>
    <row r="684" spans="1:10" ht="38.25">
      <c r="A684" s="163" t="s">
        <v>1500</v>
      </c>
      <c r="B684" s="161" t="s">
        <v>601</v>
      </c>
      <c r="C684" s="163" t="s">
        <v>413</v>
      </c>
      <c r="D684" s="163" t="s">
        <v>602</v>
      </c>
      <c r="E684" s="162" t="s">
        <v>603</v>
      </c>
      <c r="F684" s="161">
        <v>8.1999999999999993</v>
      </c>
      <c r="G684" s="160"/>
      <c r="H684" s="160"/>
      <c r="I684" s="160"/>
      <c r="J684" s="159"/>
    </row>
    <row r="685" spans="1:10" ht="38.25">
      <c r="A685" s="163" t="s">
        <v>1501</v>
      </c>
      <c r="B685" s="161" t="s">
        <v>605</v>
      </c>
      <c r="C685" s="163" t="s">
        <v>413</v>
      </c>
      <c r="D685" s="163" t="s">
        <v>606</v>
      </c>
      <c r="E685" s="162" t="s">
        <v>404</v>
      </c>
      <c r="F685" s="161">
        <v>23.86</v>
      </c>
      <c r="G685" s="160"/>
      <c r="H685" s="160"/>
      <c r="I685" s="160"/>
      <c r="J685" s="159"/>
    </row>
    <row r="686" spans="1:10">
      <c r="A686" s="164" t="s">
        <v>1502</v>
      </c>
      <c r="B686" s="164"/>
      <c r="C686" s="164"/>
      <c r="D686" s="164" t="s">
        <v>1503</v>
      </c>
      <c r="E686" s="164"/>
      <c r="F686" s="165"/>
      <c r="G686" s="164"/>
      <c r="H686" s="164"/>
      <c r="I686" s="153"/>
      <c r="J686" s="154"/>
    </row>
    <row r="687" spans="1:10">
      <c r="A687" s="164" t="s">
        <v>1504</v>
      </c>
      <c r="B687" s="164"/>
      <c r="C687" s="164"/>
      <c r="D687" s="164" t="s">
        <v>547</v>
      </c>
      <c r="E687" s="164"/>
      <c r="F687" s="165"/>
      <c r="G687" s="164"/>
      <c r="H687" s="164"/>
      <c r="I687" s="153"/>
      <c r="J687" s="154"/>
    </row>
    <row r="688" spans="1:10" ht="25.5">
      <c r="A688" s="163" t="s">
        <v>1505</v>
      </c>
      <c r="B688" s="161" t="s">
        <v>549</v>
      </c>
      <c r="C688" s="163" t="s">
        <v>413</v>
      </c>
      <c r="D688" s="163" t="s">
        <v>550</v>
      </c>
      <c r="E688" s="162" t="s">
        <v>404</v>
      </c>
      <c r="F688" s="161">
        <v>185955.7</v>
      </c>
      <c r="G688" s="160"/>
      <c r="H688" s="160"/>
      <c r="I688" s="160"/>
      <c r="J688" s="159"/>
    </row>
    <row r="689" spans="1:10">
      <c r="A689" s="163" t="s">
        <v>1506</v>
      </c>
      <c r="B689" s="161" t="s">
        <v>1223</v>
      </c>
      <c r="C689" s="163" t="s">
        <v>413</v>
      </c>
      <c r="D689" s="163" t="s">
        <v>1224</v>
      </c>
      <c r="E689" s="162" t="s">
        <v>419</v>
      </c>
      <c r="F689" s="161">
        <v>2232</v>
      </c>
      <c r="G689" s="160"/>
      <c r="H689" s="160"/>
      <c r="I689" s="160"/>
      <c r="J689" s="159"/>
    </row>
    <row r="690" spans="1:10">
      <c r="A690" s="163" t="s">
        <v>1507</v>
      </c>
      <c r="B690" s="161" t="s">
        <v>1226</v>
      </c>
      <c r="C690" s="163" t="s">
        <v>413</v>
      </c>
      <c r="D690" s="163" t="s">
        <v>1227</v>
      </c>
      <c r="E690" s="162" t="s">
        <v>419</v>
      </c>
      <c r="F690" s="161">
        <v>1116</v>
      </c>
      <c r="G690" s="160"/>
      <c r="H690" s="160"/>
      <c r="I690" s="160"/>
      <c r="J690" s="159"/>
    </row>
    <row r="691" spans="1:10" ht="38.25">
      <c r="A691" s="163" t="s">
        <v>1508</v>
      </c>
      <c r="B691" s="161" t="s">
        <v>1229</v>
      </c>
      <c r="C691" s="163" t="s">
        <v>413</v>
      </c>
      <c r="D691" s="163" t="s">
        <v>1230</v>
      </c>
      <c r="E691" s="162" t="s">
        <v>519</v>
      </c>
      <c r="F691" s="161">
        <v>17511</v>
      </c>
      <c r="G691" s="160"/>
      <c r="H691" s="160"/>
      <c r="I691" s="160"/>
      <c r="J691" s="159"/>
    </row>
    <row r="692" spans="1:10" ht="51">
      <c r="A692" s="163" t="s">
        <v>1509</v>
      </c>
      <c r="B692" s="161" t="s">
        <v>552</v>
      </c>
      <c r="C692" s="163" t="s">
        <v>91</v>
      </c>
      <c r="D692" s="163" t="s">
        <v>553</v>
      </c>
      <c r="E692" s="162" t="s">
        <v>519</v>
      </c>
      <c r="F692" s="161">
        <v>74382.28</v>
      </c>
      <c r="G692" s="160"/>
      <c r="H692" s="160"/>
      <c r="I692" s="160"/>
      <c r="J692" s="159"/>
    </row>
    <row r="693" spans="1:10" ht="25.5">
      <c r="A693" s="163" t="s">
        <v>1510</v>
      </c>
      <c r="B693" s="161" t="s">
        <v>531</v>
      </c>
      <c r="C693" s="163" t="s">
        <v>413</v>
      </c>
      <c r="D693" s="163" t="s">
        <v>532</v>
      </c>
      <c r="E693" s="162" t="s">
        <v>515</v>
      </c>
      <c r="F693" s="161">
        <v>23802.329600000001</v>
      </c>
      <c r="G693" s="160"/>
      <c r="H693" s="160"/>
      <c r="I693" s="160"/>
      <c r="J693" s="159"/>
    </row>
    <row r="694" spans="1:10">
      <c r="A694" s="163" t="s">
        <v>1511</v>
      </c>
      <c r="B694" s="161" t="s">
        <v>556</v>
      </c>
      <c r="C694" s="163" t="s">
        <v>413</v>
      </c>
      <c r="D694" s="163" t="s">
        <v>557</v>
      </c>
      <c r="E694" s="162" t="s">
        <v>519</v>
      </c>
      <c r="F694" s="161">
        <v>91893.28</v>
      </c>
      <c r="G694" s="160"/>
      <c r="H694" s="160"/>
      <c r="I694" s="160"/>
      <c r="J694" s="159"/>
    </row>
    <row r="695" spans="1:10">
      <c r="A695" s="164" t="s">
        <v>1512</v>
      </c>
      <c r="B695" s="164"/>
      <c r="C695" s="164"/>
      <c r="D695" s="164" t="s">
        <v>559</v>
      </c>
      <c r="E695" s="164"/>
      <c r="F695" s="165"/>
      <c r="G695" s="164"/>
      <c r="H695" s="164"/>
      <c r="I695" s="153"/>
      <c r="J695" s="154"/>
    </row>
    <row r="696" spans="1:10">
      <c r="A696" s="164" t="s">
        <v>1513</v>
      </c>
      <c r="B696" s="164"/>
      <c r="C696" s="164"/>
      <c r="D696" s="164" t="s">
        <v>561</v>
      </c>
      <c r="E696" s="164"/>
      <c r="F696" s="165"/>
      <c r="G696" s="164"/>
      <c r="H696" s="164"/>
      <c r="I696" s="153"/>
      <c r="J696" s="154"/>
    </row>
    <row r="697" spans="1:10" ht="38.25">
      <c r="A697" s="163" t="s">
        <v>1514</v>
      </c>
      <c r="B697" s="161" t="s">
        <v>1229</v>
      </c>
      <c r="C697" s="163" t="s">
        <v>413</v>
      </c>
      <c r="D697" s="163" t="s">
        <v>1230</v>
      </c>
      <c r="E697" s="162" t="s">
        <v>519</v>
      </c>
      <c r="F697" s="161">
        <v>83005.119999999995</v>
      </c>
      <c r="G697" s="160"/>
      <c r="H697" s="160"/>
      <c r="I697" s="160"/>
      <c r="J697" s="159"/>
    </row>
    <row r="698" spans="1:10" ht="38.25">
      <c r="A698" s="163" t="s">
        <v>1515</v>
      </c>
      <c r="B698" s="161" t="s">
        <v>1244</v>
      </c>
      <c r="C698" s="163" t="s">
        <v>413</v>
      </c>
      <c r="D698" s="163" t="s">
        <v>1245</v>
      </c>
      <c r="E698" s="162" t="s">
        <v>519</v>
      </c>
      <c r="F698" s="161">
        <v>8711</v>
      </c>
      <c r="G698" s="160"/>
      <c r="H698" s="160"/>
      <c r="I698" s="160"/>
      <c r="J698" s="159"/>
    </row>
    <row r="699" spans="1:10">
      <c r="A699" s="163" t="s">
        <v>1516</v>
      </c>
      <c r="B699" s="161" t="s">
        <v>1247</v>
      </c>
      <c r="C699" s="163" t="s">
        <v>413</v>
      </c>
      <c r="D699" s="163" t="s">
        <v>1248</v>
      </c>
      <c r="E699" s="162" t="s">
        <v>404</v>
      </c>
      <c r="F699" s="161">
        <v>3920</v>
      </c>
      <c r="G699" s="160"/>
      <c r="H699" s="160"/>
      <c r="I699" s="160"/>
      <c r="J699" s="159"/>
    </row>
    <row r="700" spans="1:10">
      <c r="A700" s="164" t="s">
        <v>1517</v>
      </c>
      <c r="B700" s="164"/>
      <c r="C700" s="164"/>
      <c r="D700" s="164" t="s">
        <v>1250</v>
      </c>
      <c r="E700" s="164"/>
      <c r="F700" s="165"/>
      <c r="G700" s="164"/>
      <c r="H700" s="164"/>
      <c r="I700" s="153"/>
      <c r="J700" s="154"/>
    </row>
    <row r="701" spans="1:10" ht="25.5">
      <c r="A701" s="163" t="s">
        <v>1518</v>
      </c>
      <c r="B701" s="161" t="s">
        <v>571</v>
      </c>
      <c r="C701" s="163" t="s">
        <v>413</v>
      </c>
      <c r="D701" s="163" t="s">
        <v>572</v>
      </c>
      <c r="E701" s="162" t="s">
        <v>519</v>
      </c>
      <c r="F701" s="161">
        <v>244330.61</v>
      </c>
      <c r="G701" s="160"/>
      <c r="H701" s="160"/>
      <c r="I701" s="160"/>
      <c r="J701" s="159"/>
    </row>
    <row r="702" spans="1:10" ht="25.5">
      <c r="A702" s="163" t="s">
        <v>1519</v>
      </c>
      <c r="B702" s="161" t="s">
        <v>531</v>
      </c>
      <c r="C702" s="163" t="s">
        <v>413</v>
      </c>
      <c r="D702" s="163" t="s">
        <v>532</v>
      </c>
      <c r="E702" s="162" t="s">
        <v>515</v>
      </c>
      <c r="F702" s="161">
        <v>3263069.5638039</v>
      </c>
      <c r="G702" s="160"/>
      <c r="H702" s="160"/>
      <c r="I702" s="160"/>
      <c r="J702" s="159"/>
    </row>
    <row r="703" spans="1:10">
      <c r="A703" s="164" t="s">
        <v>1520</v>
      </c>
      <c r="B703" s="164"/>
      <c r="C703" s="164"/>
      <c r="D703" s="164" t="s">
        <v>1521</v>
      </c>
      <c r="E703" s="164"/>
      <c r="F703" s="165"/>
      <c r="G703" s="164"/>
      <c r="H703" s="164"/>
      <c r="I703" s="153"/>
      <c r="J703" s="154"/>
    </row>
    <row r="704" spans="1:10" ht="25.5">
      <c r="A704" s="163" t="s">
        <v>1522</v>
      </c>
      <c r="B704" s="161" t="s">
        <v>1523</v>
      </c>
      <c r="C704" s="163" t="s">
        <v>99</v>
      </c>
      <c r="D704" s="163" t="s">
        <v>1524</v>
      </c>
      <c r="E704" s="162" t="s">
        <v>519</v>
      </c>
      <c r="F704" s="161">
        <v>83005.119999999995</v>
      </c>
      <c r="G704" s="160"/>
      <c r="H704" s="160"/>
      <c r="I704" s="160"/>
      <c r="J704" s="159"/>
    </row>
    <row r="705" spans="1:10">
      <c r="A705" s="164" t="s">
        <v>1525</v>
      </c>
      <c r="B705" s="164"/>
      <c r="C705" s="164"/>
      <c r="D705" s="164" t="s">
        <v>569</v>
      </c>
      <c r="E705" s="164"/>
      <c r="F705" s="165"/>
      <c r="G705" s="164"/>
      <c r="H705" s="164"/>
      <c r="I705" s="153"/>
      <c r="J705" s="154"/>
    </row>
    <row r="706" spans="1:10">
      <c r="A706" s="163" t="s">
        <v>1526</v>
      </c>
      <c r="B706" s="161" t="s">
        <v>575</v>
      </c>
      <c r="C706" s="163" t="s">
        <v>413</v>
      </c>
      <c r="D706" s="163" t="s">
        <v>576</v>
      </c>
      <c r="E706" s="162" t="s">
        <v>519</v>
      </c>
      <c r="F706" s="161">
        <v>244330.61</v>
      </c>
      <c r="G706" s="160"/>
      <c r="H706" s="160"/>
      <c r="I706" s="160"/>
      <c r="J706" s="159"/>
    </row>
    <row r="707" spans="1:10" ht="25.5">
      <c r="A707" s="164" t="s">
        <v>1527</v>
      </c>
      <c r="B707" s="164"/>
      <c r="C707" s="164"/>
      <c r="D707" s="164" t="s">
        <v>1256</v>
      </c>
      <c r="E707" s="164"/>
      <c r="F707" s="165"/>
      <c r="G707" s="164"/>
      <c r="H707" s="164"/>
      <c r="I707" s="153"/>
      <c r="J707" s="154"/>
    </row>
    <row r="708" spans="1:10" ht="38.25">
      <c r="A708" s="163" t="s">
        <v>1528</v>
      </c>
      <c r="B708" s="161" t="s">
        <v>509</v>
      </c>
      <c r="C708" s="163" t="s">
        <v>413</v>
      </c>
      <c r="D708" s="163" t="s">
        <v>510</v>
      </c>
      <c r="E708" s="162" t="s">
        <v>511</v>
      </c>
      <c r="F708" s="161">
        <v>3806.7401491999999</v>
      </c>
      <c r="G708" s="160"/>
      <c r="H708" s="160"/>
      <c r="I708" s="160"/>
      <c r="J708" s="159"/>
    </row>
    <row r="709" spans="1:10" ht="25.5">
      <c r="A709" s="163" t="s">
        <v>1529</v>
      </c>
      <c r="B709" s="161" t="s">
        <v>513</v>
      </c>
      <c r="C709" s="163" t="s">
        <v>413</v>
      </c>
      <c r="D709" s="163" t="s">
        <v>514</v>
      </c>
      <c r="E709" s="162" t="s">
        <v>515</v>
      </c>
      <c r="F709" s="161">
        <v>50363.172173400002</v>
      </c>
      <c r="G709" s="160"/>
      <c r="H709" s="160"/>
      <c r="I709" s="160"/>
      <c r="J709" s="159"/>
    </row>
    <row r="710" spans="1:10" ht="25.5">
      <c r="A710" s="163" t="s">
        <v>1530</v>
      </c>
      <c r="B710" s="161" t="s">
        <v>1260</v>
      </c>
      <c r="C710" s="163" t="s">
        <v>99</v>
      </c>
      <c r="D710" s="163" t="s">
        <v>1261</v>
      </c>
      <c r="E710" s="162" t="s">
        <v>519</v>
      </c>
      <c r="F710" s="161">
        <v>8908</v>
      </c>
      <c r="G710" s="160"/>
      <c r="H710" s="160"/>
      <c r="I710" s="160"/>
      <c r="J710" s="159"/>
    </row>
    <row r="711" spans="1:10">
      <c r="A711" s="163" t="s">
        <v>1531</v>
      </c>
      <c r="B711" s="161" t="s">
        <v>525</v>
      </c>
      <c r="C711" s="163" t="s">
        <v>413</v>
      </c>
      <c r="D711" s="163" t="s">
        <v>526</v>
      </c>
      <c r="E711" s="162" t="s">
        <v>519</v>
      </c>
      <c r="F711" s="161">
        <v>4455</v>
      </c>
      <c r="G711" s="160"/>
      <c r="H711" s="160"/>
      <c r="I711" s="160"/>
      <c r="J711" s="159"/>
    </row>
    <row r="712" spans="1:10" ht="38.25">
      <c r="A712" s="163" t="s">
        <v>1532</v>
      </c>
      <c r="B712" s="161" t="s">
        <v>509</v>
      </c>
      <c r="C712" s="163" t="s">
        <v>413</v>
      </c>
      <c r="D712" s="163" t="s">
        <v>510</v>
      </c>
      <c r="E712" s="162" t="s">
        <v>511</v>
      </c>
      <c r="F712" s="161">
        <v>6682.5323703000004</v>
      </c>
      <c r="G712" s="160"/>
      <c r="H712" s="160"/>
      <c r="I712" s="160"/>
      <c r="J712" s="159"/>
    </row>
    <row r="713" spans="1:10" ht="25.5">
      <c r="A713" s="163" t="s">
        <v>1533</v>
      </c>
      <c r="B713" s="161" t="s">
        <v>513</v>
      </c>
      <c r="C713" s="163" t="s">
        <v>413</v>
      </c>
      <c r="D713" s="163" t="s">
        <v>514</v>
      </c>
      <c r="E713" s="162" t="s">
        <v>515</v>
      </c>
      <c r="F713" s="161">
        <v>65355.166581899997</v>
      </c>
      <c r="G713" s="160"/>
      <c r="H713" s="160"/>
      <c r="I713" s="160"/>
      <c r="J713" s="159"/>
    </row>
    <row r="714" spans="1:10" ht="38.25">
      <c r="A714" s="163" t="s">
        <v>1534</v>
      </c>
      <c r="B714" s="161" t="s">
        <v>1266</v>
      </c>
      <c r="C714" s="163" t="s">
        <v>99</v>
      </c>
      <c r="D714" s="163" t="s">
        <v>1267</v>
      </c>
      <c r="E714" s="162" t="s">
        <v>519</v>
      </c>
      <c r="F714" s="161">
        <v>8908</v>
      </c>
      <c r="G714" s="160"/>
      <c r="H714" s="160"/>
      <c r="I714" s="160"/>
      <c r="J714" s="159"/>
    </row>
    <row r="715" spans="1:10" ht="51">
      <c r="A715" s="163" t="s">
        <v>1535</v>
      </c>
      <c r="B715" s="161" t="s">
        <v>1269</v>
      </c>
      <c r="C715" s="163" t="s">
        <v>99</v>
      </c>
      <c r="D715" s="163" t="s">
        <v>1270</v>
      </c>
      <c r="E715" s="162" t="s">
        <v>519</v>
      </c>
      <c r="F715" s="161">
        <v>4455</v>
      </c>
      <c r="G715" s="160"/>
      <c r="H715" s="160"/>
      <c r="I715" s="160"/>
      <c r="J715" s="159"/>
    </row>
    <row r="716" spans="1:10">
      <c r="A716" s="164" t="s">
        <v>1536</v>
      </c>
      <c r="B716" s="164"/>
      <c r="C716" s="164"/>
      <c r="D716" s="164" t="s">
        <v>1272</v>
      </c>
      <c r="E716" s="164"/>
      <c r="F716" s="165"/>
      <c r="G716" s="164"/>
      <c r="H716" s="164"/>
      <c r="I716" s="153"/>
      <c r="J716" s="154"/>
    </row>
    <row r="717" spans="1:10">
      <c r="A717" s="163" t="s">
        <v>1537</v>
      </c>
      <c r="B717" s="161" t="s">
        <v>1274</v>
      </c>
      <c r="C717" s="163" t="s">
        <v>413</v>
      </c>
      <c r="D717" s="163" t="s">
        <v>1373</v>
      </c>
      <c r="E717" s="162" t="s">
        <v>519</v>
      </c>
      <c r="F717" s="161">
        <v>3087.6</v>
      </c>
      <c r="G717" s="160"/>
      <c r="H717" s="160"/>
      <c r="I717" s="160"/>
      <c r="J717" s="159"/>
    </row>
    <row r="718" spans="1:10" ht="25.5">
      <c r="A718" s="163" t="s">
        <v>1538</v>
      </c>
      <c r="B718" s="161" t="s">
        <v>1277</v>
      </c>
      <c r="C718" s="163" t="s">
        <v>413</v>
      </c>
      <c r="D718" s="163" t="s">
        <v>1278</v>
      </c>
      <c r="E718" s="162" t="s">
        <v>515</v>
      </c>
      <c r="F718" s="161">
        <v>26051.672354999999</v>
      </c>
      <c r="G718" s="160"/>
      <c r="H718" s="160"/>
      <c r="I718" s="160"/>
      <c r="J718" s="159"/>
    </row>
    <row r="719" spans="1:10" ht="38.25">
      <c r="A719" s="163" t="s">
        <v>1539</v>
      </c>
      <c r="B719" s="161" t="s">
        <v>1280</v>
      </c>
      <c r="C719" s="163" t="s">
        <v>413</v>
      </c>
      <c r="D719" s="163" t="s">
        <v>1281</v>
      </c>
      <c r="E719" s="162" t="s">
        <v>519</v>
      </c>
      <c r="F719" s="161">
        <v>196</v>
      </c>
      <c r="G719" s="160"/>
      <c r="H719" s="160"/>
      <c r="I719" s="160"/>
      <c r="J719" s="159"/>
    </row>
    <row r="720" spans="1:10" ht="25.5">
      <c r="A720" s="163" t="s">
        <v>1540</v>
      </c>
      <c r="B720" s="161" t="s">
        <v>1283</v>
      </c>
      <c r="C720" s="163" t="s">
        <v>440</v>
      </c>
      <c r="D720" s="163" t="s">
        <v>1284</v>
      </c>
      <c r="E720" s="162" t="s">
        <v>519</v>
      </c>
      <c r="F720" s="161">
        <v>1799.4</v>
      </c>
      <c r="G720" s="160"/>
      <c r="H720" s="160"/>
      <c r="I720" s="160"/>
      <c r="J720" s="159"/>
    </row>
    <row r="721" spans="1:10">
      <c r="A721" s="164" t="s">
        <v>1541</v>
      </c>
      <c r="B721" s="164"/>
      <c r="C721" s="164"/>
      <c r="D721" s="164" t="s">
        <v>1286</v>
      </c>
      <c r="E721" s="164"/>
      <c r="F721" s="165"/>
      <c r="G721" s="164"/>
      <c r="H721" s="164"/>
      <c r="I721" s="153"/>
      <c r="J721" s="154"/>
    </row>
    <row r="722" spans="1:10" ht="25.5">
      <c r="A722" s="163" t="s">
        <v>1542</v>
      </c>
      <c r="B722" s="161" t="s">
        <v>1288</v>
      </c>
      <c r="C722" s="163" t="s">
        <v>440</v>
      </c>
      <c r="D722" s="163" t="s">
        <v>1289</v>
      </c>
      <c r="E722" s="162" t="s">
        <v>404</v>
      </c>
      <c r="F722" s="161">
        <v>37200</v>
      </c>
      <c r="G722" s="160"/>
      <c r="H722" s="160"/>
      <c r="I722" s="160"/>
      <c r="J722" s="159"/>
    </row>
    <row r="723" spans="1:10" ht="25.5">
      <c r="A723" s="163" t="s">
        <v>1543</v>
      </c>
      <c r="B723" s="161" t="s">
        <v>1291</v>
      </c>
      <c r="C723" s="163" t="s">
        <v>413</v>
      </c>
      <c r="D723" s="163" t="s">
        <v>1292</v>
      </c>
      <c r="E723" s="162" t="s">
        <v>519</v>
      </c>
      <c r="F723" s="161">
        <v>2333</v>
      </c>
      <c r="G723" s="160"/>
      <c r="H723" s="160"/>
      <c r="I723" s="160"/>
      <c r="J723" s="159"/>
    </row>
    <row r="724" spans="1:10" ht="38.25">
      <c r="A724" s="163" t="s">
        <v>1544</v>
      </c>
      <c r="B724" s="161" t="s">
        <v>509</v>
      </c>
      <c r="C724" s="163" t="s">
        <v>413</v>
      </c>
      <c r="D724" s="163" t="s">
        <v>510</v>
      </c>
      <c r="E724" s="162" t="s">
        <v>511</v>
      </c>
      <c r="F724" s="161">
        <v>1465.3955543</v>
      </c>
      <c r="G724" s="160"/>
      <c r="H724" s="160"/>
      <c r="I724" s="160"/>
      <c r="J724" s="159"/>
    </row>
    <row r="725" spans="1:10" ht="25.5">
      <c r="A725" s="163" t="s">
        <v>1545</v>
      </c>
      <c r="B725" s="161" t="s">
        <v>513</v>
      </c>
      <c r="C725" s="163" t="s">
        <v>413</v>
      </c>
      <c r="D725" s="163" t="s">
        <v>514</v>
      </c>
      <c r="E725" s="162" t="s">
        <v>515</v>
      </c>
      <c r="F725" s="161">
        <v>19387.183183500001</v>
      </c>
      <c r="G725" s="160"/>
      <c r="H725" s="160"/>
      <c r="I725" s="160"/>
      <c r="J725" s="159"/>
    </row>
    <row r="726" spans="1:10" ht="38.25">
      <c r="A726" s="163" t="s">
        <v>1546</v>
      </c>
      <c r="B726" s="161" t="s">
        <v>528</v>
      </c>
      <c r="C726" s="163" t="s">
        <v>413</v>
      </c>
      <c r="D726" s="163" t="s">
        <v>529</v>
      </c>
      <c r="E726" s="162" t="s">
        <v>511</v>
      </c>
      <c r="F726" s="161">
        <v>4803.6711259000003</v>
      </c>
      <c r="G726" s="160"/>
      <c r="H726" s="160"/>
      <c r="I726" s="160"/>
      <c r="J726" s="159"/>
    </row>
    <row r="727" spans="1:10" ht="25.5">
      <c r="A727" s="163" t="s">
        <v>1547</v>
      </c>
      <c r="B727" s="161" t="s">
        <v>531</v>
      </c>
      <c r="C727" s="163" t="s">
        <v>413</v>
      </c>
      <c r="D727" s="163" t="s">
        <v>532</v>
      </c>
      <c r="E727" s="162" t="s">
        <v>515</v>
      </c>
      <c r="F727" s="161">
        <v>29520.685649200001</v>
      </c>
      <c r="G727" s="160"/>
      <c r="H727" s="160"/>
      <c r="I727" s="160"/>
      <c r="J727" s="159"/>
    </row>
    <row r="728" spans="1:10">
      <c r="A728" s="163" t="s">
        <v>1548</v>
      </c>
      <c r="B728" s="161" t="s">
        <v>592</v>
      </c>
      <c r="C728" s="163" t="s">
        <v>413</v>
      </c>
      <c r="D728" s="163" t="s">
        <v>593</v>
      </c>
      <c r="E728" s="162" t="s">
        <v>515</v>
      </c>
      <c r="F728" s="161">
        <v>54760.175999999999</v>
      </c>
      <c r="G728" s="160"/>
      <c r="H728" s="160"/>
      <c r="I728" s="160"/>
      <c r="J728" s="159"/>
    </row>
    <row r="729" spans="1:10" ht="38.25">
      <c r="A729" s="163" t="s">
        <v>1549</v>
      </c>
      <c r="B729" s="161" t="s">
        <v>595</v>
      </c>
      <c r="C729" s="163" t="s">
        <v>413</v>
      </c>
      <c r="D729" s="163" t="s">
        <v>596</v>
      </c>
      <c r="E729" s="162" t="s">
        <v>519</v>
      </c>
      <c r="F729" s="161">
        <v>2333</v>
      </c>
      <c r="G729" s="160"/>
      <c r="H729" s="160"/>
      <c r="I729" s="160"/>
      <c r="J729" s="159"/>
    </row>
    <row r="730" spans="1:10">
      <c r="A730" s="163" t="s">
        <v>1550</v>
      </c>
      <c r="B730" s="161" t="s">
        <v>598</v>
      </c>
      <c r="C730" s="163" t="s">
        <v>413</v>
      </c>
      <c r="D730" s="163" t="s">
        <v>599</v>
      </c>
      <c r="E730" s="162" t="s">
        <v>519</v>
      </c>
      <c r="F730" s="161">
        <v>2333</v>
      </c>
      <c r="G730" s="160"/>
      <c r="H730" s="160"/>
      <c r="I730" s="160"/>
      <c r="J730" s="159"/>
    </row>
    <row r="731" spans="1:10">
      <c r="A731" s="170" t="s">
        <v>1551</v>
      </c>
      <c r="B731" s="168" t="s">
        <v>1301</v>
      </c>
      <c r="C731" s="170" t="s">
        <v>413</v>
      </c>
      <c r="D731" s="170" t="s">
        <v>1302</v>
      </c>
      <c r="E731" s="169" t="s">
        <v>603</v>
      </c>
      <c r="F731" s="168">
        <v>1399.8</v>
      </c>
      <c r="G731" s="171"/>
      <c r="H731" s="167"/>
      <c r="I731" s="167"/>
      <c r="J731" s="166"/>
    </row>
    <row r="732" spans="1:10" ht="25.5">
      <c r="A732" s="163" t="s">
        <v>1552</v>
      </c>
      <c r="B732" s="161" t="s">
        <v>1283</v>
      </c>
      <c r="C732" s="163" t="s">
        <v>440</v>
      </c>
      <c r="D732" s="163" t="s">
        <v>1284</v>
      </c>
      <c r="E732" s="162" t="s">
        <v>519</v>
      </c>
      <c r="F732" s="161">
        <v>595.20000000000005</v>
      </c>
      <c r="G732" s="160"/>
      <c r="H732" s="160"/>
      <c r="I732" s="160"/>
      <c r="J732" s="159"/>
    </row>
    <row r="733" spans="1:10" ht="25.5">
      <c r="A733" s="164" t="s">
        <v>1553</v>
      </c>
      <c r="B733" s="164"/>
      <c r="C733" s="164"/>
      <c r="D733" s="164" t="s">
        <v>1390</v>
      </c>
      <c r="E733" s="164"/>
      <c r="F733" s="165"/>
      <c r="G733" s="164"/>
      <c r="H733" s="164"/>
      <c r="I733" s="153"/>
      <c r="J733" s="154"/>
    </row>
    <row r="734" spans="1:10">
      <c r="A734" s="164" t="s">
        <v>1554</v>
      </c>
      <c r="B734" s="164"/>
      <c r="C734" s="164"/>
      <c r="D734" s="164" t="s">
        <v>1305</v>
      </c>
      <c r="E734" s="164"/>
      <c r="F734" s="165"/>
      <c r="G734" s="164"/>
      <c r="H734" s="164"/>
      <c r="I734" s="153"/>
      <c r="J734" s="154"/>
    </row>
    <row r="735" spans="1:10">
      <c r="A735" s="164" t="s">
        <v>1555</v>
      </c>
      <c r="B735" s="164"/>
      <c r="C735" s="164"/>
      <c r="D735" s="164" t="s">
        <v>1307</v>
      </c>
      <c r="E735" s="164"/>
      <c r="F735" s="165"/>
      <c r="G735" s="164"/>
      <c r="H735" s="164"/>
      <c r="I735" s="153"/>
      <c r="J735" s="154"/>
    </row>
    <row r="736" spans="1:10" ht="38.25">
      <c r="A736" s="163" t="s">
        <v>1556</v>
      </c>
      <c r="B736" s="161" t="s">
        <v>1309</v>
      </c>
      <c r="C736" s="163" t="s">
        <v>413</v>
      </c>
      <c r="D736" s="163" t="s">
        <v>1310</v>
      </c>
      <c r="E736" s="162" t="s">
        <v>519</v>
      </c>
      <c r="F736" s="161">
        <v>313.875</v>
      </c>
      <c r="G736" s="160"/>
      <c r="H736" s="160"/>
      <c r="I736" s="160"/>
      <c r="J736" s="159"/>
    </row>
    <row r="737" spans="1:10" ht="38.25">
      <c r="A737" s="163" t="s">
        <v>1557</v>
      </c>
      <c r="B737" s="161" t="s">
        <v>528</v>
      </c>
      <c r="C737" s="163" t="s">
        <v>413</v>
      </c>
      <c r="D737" s="163" t="s">
        <v>529</v>
      </c>
      <c r="E737" s="162" t="s">
        <v>511</v>
      </c>
      <c r="F737" s="161">
        <v>470.8125</v>
      </c>
      <c r="G737" s="160"/>
      <c r="H737" s="160"/>
      <c r="I737" s="160"/>
      <c r="J737" s="159"/>
    </row>
    <row r="738" spans="1:10" ht="38.25">
      <c r="A738" s="163" t="s">
        <v>1558</v>
      </c>
      <c r="B738" s="161" t="s">
        <v>531</v>
      </c>
      <c r="C738" s="163" t="s">
        <v>413</v>
      </c>
      <c r="D738" s="163" t="s">
        <v>532</v>
      </c>
      <c r="E738" s="162" t="s">
        <v>515</v>
      </c>
      <c r="F738" s="161">
        <v>6822.0731249999999</v>
      </c>
      <c r="G738" s="160"/>
      <c r="H738" s="160"/>
      <c r="I738" s="160"/>
      <c r="J738" s="159"/>
    </row>
    <row r="739" spans="1:10">
      <c r="A739" s="164" t="s">
        <v>1559</v>
      </c>
      <c r="B739" s="164"/>
      <c r="C739" s="164"/>
      <c r="D739" s="164" t="s">
        <v>1314</v>
      </c>
      <c r="E739" s="164"/>
      <c r="F739" s="165"/>
      <c r="G739" s="164"/>
      <c r="H739" s="164"/>
      <c r="I739" s="153"/>
      <c r="J739" s="154"/>
    </row>
    <row r="740" spans="1:10" ht="38.25">
      <c r="A740" s="163" t="s">
        <v>1560</v>
      </c>
      <c r="B740" s="161" t="s">
        <v>1316</v>
      </c>
      <c r="C740" s="163" t="s">
        <v>413</v>
      </c>
      <c r="D740" s="163" t="s">
        <v>1317</v>
      </c>
      <c r="E740" s="162" t="s">
        <v>519</v>
      </c>
      <c r="F740" s="161">
        <v>466</v>
      </c>
      <c r="G740" s="160"/>
      <c r="H740" s="160"/>
      <c r="I740" s="160"/>
      <c r="J740" s="159"/>
    </row>
    <row r="741" spans="1:10" ht="38.25">
      <c r="A741" s="163" t="s">
        <v>1561</v>
      </c>
      <c r="B741" s="161" t="s">
        <v>1244</v>
      </c>
      <c r="C741" s="163" t="s">
        <v>413</v>
      </c>
      <c r="D741" s="163" t="s">
        <v>1245</v>
      </c>
      <c r="E741" s="162" t="s">
        <v>519</v>
      </c>
      <c r="F741" s="161">
        <v>223</v>
      </c>
      <c r="G741" s="160"/>
      <c r="H741" s="160"/>
      <c r="I741" s="160"/>
      <c r="J741" s="159"/>
    </row>
    <row r="742" spans="1:10" ht="38.25">
      <c r="A742" s="163" t="s">
        <v>1562</v>
      </c>
      <c r="B742" s="161" t="s">
        <v>1309</v>
      </c>
      <c r="C742" s="163" t="s">
        <v>413</v>
      </c>
      <c r="D742" s="163" t="s">
        <v>1310</v>
      </c>
      <c r="E742" s="162" t="s">
        <v>519</v>
      </c>
      <c r="F742" s="161">
        <v>617.52</v>
      </c>
      <c r="G742" s="160"/>
      <c r="H742" s="160"/>
      <c r="I742" s="160"/>
      <c r="J742" s="159"/>
    </row>
    <row r="743" spans="1:10" ht="38.25">
      <c r="A743" s="163" t="s">
        <v>1563</v>
      </c>
      <c r="B743" s="161" t="s">
        <v>509</v>
      </c>
      <c r="C743" s="163" t="s">
        <v>413</v>
      </c>
      <c r="D743" s="163" t="s">
        <v>510</v>
      </c>
      <c r="E743" s="162" t="s">
        <v>511</v>
      </c>
      <c r="F743" s="161">
        <v>173.73432260000001</v>
      </c>
      <c r="G743" s="160"/>
      <c r="H743" s="160"/>
      <c r="I743" s="160"/>
      <c r="J743" s="159"/>
    </row>
    <row r="744" spans="1:10" ht="38.25">
      <c r="A744" s="163" t="s">
        <v>1564</v>
      </c>
      <c r="B744" s="161" t="s">
        <v>513</v>
      </c>
      <c r="C744" s="163" t="s">
        <v>413</v>
      </c>
      <c r="D744" s="163" t="s">
        <v>514</v>
      </c>
      <c r="E744" s="162" t="s">
        <v>515</v>
      </c>
      <c r="F744" s="161">
        <v>2298.5050878000002</v>
      </c>
      <c r="G744" s="160"/>
      <c r="H744" s="160"/>
      <c r="I744" s="160"/>
      <c r="J744" s="159"/>
    </row>
    <row r="745" spans="1:10" ht="38.25">
      <c r="A745" s="163" t="s">
        <v>1565</v>
      </c>
      <c r="B745" s="161" t="s">
        <v>525</v>
      </c>
      <c r="C745" s="163" t="s">
        <v>413</v>
      </c>
      <c r="D745" s="163" t="s">
        <v>526</v>
      </c>
      <c r="E745" s="162" t="s">
        <v>519</v>
      </c>
      <c r="F745" s="161">
        <v>203.32</v>
      </c>
      <c r="G745" s="160"/>
      <c r="H745" s="160"/>
      <c r="I745" s="160"/>
      <c r="J745" s="159"/>
    </row>
    <row r="746" spans="1:10" ht="38.25">
      <c r="A746" s="163" t="s">
        <v>1566</v>
      </c>
      <c r="B746" s="161" t="s">
        <v>528</v>
      </c>
      <c r="C746" s="163" t="s">
        <v>413</v>
      </c>
      <c r="D746" s="163" t="s">
        <v>529</v>
      </c>
      <c r="E746" s="162" t="s">
        <v>511</v>
      </c>
      <c r="F746" s="161">
        <v>1231.2614773</v>
      </c>
      <c r="G746" s="160"/>
      <c r="H746" s="160"/>
      <c r="I746" s="160"/>
      <c r="J746" s="159"/>
    </row>
    <row r="747" spans="1:10" ht="38.25">
      <c r="A747" s="163" t="s">
        <v>1567</v>
      </c>
      <c r="B747" s="161" t="s">
        <v>531</v>
      </c>
      <c r="C747" s="163" t="s">
        <v>413</v>
      </c>
      <c r="D747" s="163" t="s">
        <v>532</v>
      </c>
      <c r="E747" s="162" t="s">
        <v>515</v>
      </c>
      <c r="F747" s="161">
        <v>16404.516048400001</v>
      </c>
      <c r="G747" s="160"/>
      <c r="H747" s="160"/>
      <c r="I747" s="160"/>
      <c r="J747" s="159"/>
    </row>
    <row r="748" spans="1:10" ht="38.25">
      <c r="A748" s="163" t="s">
        <v>1568</v>
      </c>
      <c r="B748" s="161" t="s">
        <v>1326</v>
      </c>
      <c r="C748" s="163" t="s">
        <v>440</v>
      </c>
      <c r="D748" s="163" t="s">
        <v>1327</v>
      </c>
      <c r="E748" s="162" t="s">
        <v>404</v>
      </c>
      <c r="F748" s="161">
        <v>4650</v>
      </c>
      <c r="G748" s="160"/>
      <c r="H748" s="160"/>
      <c r="I748" s="160"/>
      <c r="J748" s="159"/>
    </row>
    <row r="749" spans="1:10" ht="38.25">
      <c r="A749" s="170" t="s">
        <v>1569</v>
      </c>
      <c r="B749" s="168" t="s">
        <v>1329</v>
      </c>
      <c r="C749" s="170" t="s">
        <v>91</v>
      </c>
      <c r="D749" s="170" t="s">
        <v>1330</v>
      </c>
      <c r="E749" s="169" t="s">
        <v>400</v>
      </c>
      <c r="F749" s="168">
        <v>1860</v>
      </c>
      <c r="G749" s="167"/>
      <c r="H749" s="167"/>
      <c r="I749" s="167"/>
      <c r="J749" s="166"/>
    </row>
    <row r="750" spans="1:10" ht="25.5">
      <c r="A750" s="164" t="s">
        <v>1570</v>
      </c>
      <c r="B750" s="164"/>
      <c r="C750" s="164"/>
      <c r="D750" s="164" t="s">
        <v>1408</v>
      </c>
      <c r="E750" s="164"/>
      <c r="F750" s="165"/>
      <c r="G750" s="164"/>
      <c r="H750" s="164"/>
      <c r="I750" s="153"/>
      <c r="J750" s="154"/>
    </row>
    <row r="751" spans="1:10" ht="38.25">
      <c r="A751" s="163" t="s">
        <v>1571</v>
      </c>
      <c r="B751" s="161" t="s">
        <v>658</v>
      </c>
      <c r="C751" s="163" t="s">
        <v>413</v>
      </c>
      <c r="D751" s="163" t="s">
        <v>659</v>
      </c>
      <c r="E751" s="162" t="s">
        <v>519</v>
      </c>
      <c r="F751" s="161">
        <v>7.38</v>
      </c>
      <c r="G751" s="160"/>
      <c r="H751" s="160"/>
      <c r="I751" s="160"/>
      <c r="J751" s="159"/>
    </row>
    <row r="752" spans="1:10" ht="38.25">
      <c r="A752" s="163" t="s">
        <v>1572</v>
      </c>
      <c r="B752" s="161" t="s">
        <v>592</v>
      </c>
      <c r="C752" s="163" t="s">
        <v>413</v>
      </c>
      <c r="D752" s="163" t="s">
        <v>593</v>
      </c>
      <c r="E752" s="162" t="s">
        <v>515</v>
      </c>
      <c r="F752" s="161">
        <v>173.22336000000001</v>
      </c>
      <c r="G752" s="160"/>
      <c r="H752" s="160"/>
      <c r="I752" s="160"/>
      <c r="J752" s="159"/>
    </row>
    <row r="753" spans="1:10" ht="38.25">
      <c r="A753" s="163" t="s">
        <v>1573</v>
      </c>
      <c r="B753" s="161" t="s">
        <v>598</v>
      </c>
      <c r="C753" s="163" t="s">
        <v>413</v>
      </c>
      <c r="D753" s="163" t="s">
        <v>599</v>
      </c>
      <c r="E753" s="162" t="s">
        <v>519</v>
      </c>
      <c r="F753" s="161">
        <v>7.38</v>
      </c>
      <c r="G753" s="160"/>
      <c r="H753" s="160"/>
      <c r="I753" s="160"/>
      <c r="J753" s="159"/>
    </row>
    <row r="754" spans="1:10" ht="38.25">
      <c r="A754" s="163" t="s">
        <v>1574</v>
      </c>
      <c r="B754" s="161" t="s">
        <v>601</v>
      </c>
      <c r="C754" s="163" t="s">
        <v>413</v>
      </c>
      <c r="D754" s="163" t="s">
        <v>602</v>
      </c>
      <c r="E754" s="162" t="s">
        <v>603</v>
      </c>
      <c r="F754" s="161">
        <v>479.7</v>
      </c>
      <c r="G754" s="160"/>
      <c r="H754" s="160"/>
      <c r="I754" s="160"/>
      <c r="J754" s="159"/>
    </row>
    <row r="755" spans="1:10" ht="38.25">
      <c r="A755" s="163" t="s">
        <v>1575</v>
      </c>
      <c r="B755" s="161" t="s">
        <v>605</v>
      </c>
      <c r="C755" s="163" t="s">
        <v>413</v>
      </c>
      <c r="D755" s="163" t="s">
        <v>606</v>
      </c>
      <c r="E755" s="162" t="s">
        <v>404</v>
      </c>
      <c r="F755" s="161">
        <v>56.04</v>
      </c>
      <c r="G755" s="160"/>
      <c r="H755" s="160"/>
      <c r="I755" s="160"/>
      <c r="J755" s="159"/>
    </row>
    <row r="756" spans="1:10" ht="38.25">
      <c r="A756" s="163" t="s">
        <v>1576</v>
      </c>
      <c r="B756" s="161" t="s">
        <v>1415</v>
      </c>
      <c r="C756" s="163" t="s">
        <v>653</v>
      </c>
      <c r="D756" s="163" t="s">
        <v>1416</v>
      </c>
      <c r="E756" s="162" t="s">
        <v>1417</v>
      </c>
      <c r="F756" s="161">
        <v>7.38</v>
      </c>
      <c r="G756" s="160"/>
      <c r="H756" s="160"/>
      <c r="I756" s="160"/>
      <c r="J756" s="159"/>
    </row>
    <row r="757" spans="1:10">
      <c r="A757" s="164" t="s">
        <v>1577</v>
      </c>
      <c r="B757" s="164"/>
      <c r="C757" s="164"/>
      <c r="D757" s="164" t="s">
        <v>845</v>
      </c>
      <c r="E757" s="164"/>
      <c r="F757" s="165"/>
      <c r="G757" s="164"/>
      <c r="H757" s="164"/>
      <c r="I757" s="153"/>
      <c r="J757" s="154"/>
    </row>
    <row r="758" spans="1:10" ht="38.25">
      <c r="A758" s="163" t="s">
        <v>1578</v>
      </c>
      <c r="B758" s="161" t="s">
        <v>658</v>
      </c>
      <c r="C758" s="163" t="s">
        <v>413</v>
      </c>
      <c r="D758" s="163" t="s">
        <v>659</v>
      </c>
      <c r="E758" s="162" t="s">
        <v>519</v>
      </c>
      <c r="F758" s="161">
        <v>2.7</v>
      </c>
      <c r="G758" s="160"/>
      <c r="H758" s="160"/>
      <c r="I758" s="160"/>
      <c r="J758" s="159"/>
    </row>
    <row r="759" spans="1:10" ht="38.25">
      <c r="A759" s="163" t="s">
        <v>1579</v>
      </c>
      <c r="B759" s="161" t="s">
        <v>592</v>
      </c>
      <c r="C759" s="163" t="s">
        <v>413</v>
      </c>
      <c r="D759" s="163" t="s">
        <v>593</v>
      </c>
      <c r="E759" s="162" t="s">
        <v>515</v>
      </c>
      <c r="F759" s="161">
        <v>63.374400000000001</v>
      </c>
      <c r="G759" s="160"/>
      <c r="H759" s="160"/>
      <c r="I759" s="160"/>
      <c r="J759" s="159"/>
    </row>
    <row r="760" spans="1:10" ht="38.25">
      <c r="A760" s="163" t="s">
        <v>1580</v>
      </c>
      <c r="B760" s="161" t="s">
        <v>598</v>
      </c>
      <c r="C760" s="163" t="s">
        <v>413</v>
      </c>
      <c r="D760" s="163" t="s">
        <v>599</v>
      </c>
      <c r="E760" s="162" t="s">
        <v>519</v>
      </c>
      <c r="F760" s="161">
        <v>2.7</v>
      </c>
      <c r="G760" s="160"/>
      <c r="H760" s="160"/>
      <c r="I760" s="160"/>
      <c r="J760" s="159"/>
    </row>
    <row r="761" spans="1:10" ht="38.25">
      <c r="A761" s="163" t="s">
        <v>1581</v>
      </c>
      <c r="B761" s="161" t="s">
        <v>601</v>
      </c>
      <c r="C761" s="163" t="s">
        <v>413</v>
      </c>
      <c r="D761" s="163" t="s">
        <v>602</v>
      </c>
      <c r="E761" s="162" t="s">
        <v>603</v>
      </c>
      <c r="F761" s="161">
        <v>8.1999999999999993</v>
      </c>
      <c r="G761" s="160"/>
      <c r="H761" s="160"/>
      <c r="I761" s="160"/>
      <c r="J761" s="159"/>
    </row>
    <row r="762" spans="1:10" ht="38.25">
      <c r="A762" s="163" t="s">
        <v>1582</v>
      </c>
      <c r="B762" s="161" t="s">
        <v>605</v>
      </c>
      <c r="C762" s="163" t="s">
        <v>413</v>
      </c>
      <c r="D762" s="163" t="s">
        <v>606</v>
      </c>
      <c r="E762" s="162" t="s">
        <v>404</v>
      </c>
      <c r="F762" s="161">
        <v>23.86</v>
      </c>
      <c r="G762" s="160"/>
      <c r="H762" s="160"/>
      <c r="I762" s="160"/>
      <c r="J762" s="159"/>
    </row>
    <row r="763" spans="1:10" ht="38.25">
      <c r="A763" s="163" t="s">
        <v>1583</v>
      </c>
      <c r="B763" s="161" t="s">
        <v>1415</v>
      </c>
      <c r="C763" s="163" t="s">
        <v>653</v>
      </c>
      <c r="D763" s="163" t="s">
        <v>1416</v>
      </c>
      <c r="E763" s="162" t="s">
        <v>1417</v>
      </c>
      <c r="F763" s="161">
        <v>7.38</v>
      </c>
      <c r="G763" s="160"/>
      <c r="H763" s="160"/>
      <c r="I763" s="160"/>
      <c r="J763" s="159"/>
    </row>
    <row r="764" spans="1:10">
      <c r="A764" s="164" t="s">
        <v>1584</v>
      </c>
      <c r="B764" s="164"/>
      <c r="C764" s="164"/>
      <c r="D764" s="164" t="s">
        <v>60</v>
      </c>
      <c r="E764" s="164"/>
      <c r="F764" s="165"/>
      <c r="G764" s="164"/>
      <c r="H764" s="164"/>
      <c r="I764" s="153"/>
      <c r="J764" s="154"/>
    </row>
    <row r="765" spans="1:10">
      <c r="A765" s="164" t="s">
        <v>1585</v>
      </c>
      <c r="B765" s="164"/>
      <c r="C765" s="164"/>
      <c r="D765" s="164" t="s">
        <v>1586</v>
      </c>
      <c r="E765" s="164"/>
      <c r="F765" s="165"/>
      <c r="G765" s="164"/>
      <c r="H765" s="164"/>
      <c r="I765" s="153"/>
      <c r="J765" s="154"/>
    </row>
    <row r="766" spans="1:10">
      <c r="A766" s="164" t="s">
        <v>1587</v>
      </c>
      <c r="B766" s="164"/>
      <c r="C766" s="164"/>
      <c r="D766" s="164" t="s">
        <v>1588</v>
      </c>
      <c r="E766" s="164"/>
      <c r="F766" s="165"/>
      <c r="G766" s="164"/>
      <c r="H766" s="164"/>
      <c r="I766" s="153"/>
      <c r="J766" s="154"/>
    </row>
    <row r="767" spans="1:10" ht="38.25">
      <c r="A767" s="163" t="s">
        <v>1589</v>
      </c>
      <c r="B767" s="161" t="s">
        <v>1229</v>
      </c>
      <c r="C767" s="163" t="s">
        <v>413</v>
      </c>
      <c r="D767" s="163" t="s">
        <v>1230</v>
      </c>
      <c r="E767" s="162" t="s">
        <v>519</v>
      </c>
      <c r="F767" s="161">
        <v>262341.37</v>
      </c>
      <c r="G767" s="160"/>
      <c r="H767" s="160"/>
      <c r="I767" s="160"/>
      <c r="J767" s="159"/>
    </row>
    <row r="768" spans="1:10" ht="38.25">
      <c r="A768" s="163" t="s">
        <v>1590</v>
      </c>
      <c r="B768" s="161" t="s">
        <v>1316</v>
      </c>
      <c r="C768" s="163" t="s">
        <v>413</v>
      </c>
      <c r="D768" s="163" t="s">
        <v>1317</v>
      </c>
      <c r="E768" s="162" t="s">
        <v>519</v>
      </c>
      <c r="F768" s="161">
        <v>13630.4</v>
      </c>
      <c r="G768" s="160"/>
      <c r="H768" s="160"/>
      <c r="I768" s="160"/>
      <c r="J768" s="159"/>
    </row>
    <row r="769" spans="1:10" ht="38.25">
      <c r="A769" s="163" t="s">
        <v>1591</v>
      </c>
      <c r="B769" s="161" t="s">
        <v>1244</v>
      </c>
      <c r="C769" s="163" t="s">
        <v>413</v>
      </c>
      <c r="D769" s="163" t="s">
        <v>1245</v>
      </c>
      <c r="E769" s="162" t="s">
        <v>519</v>
      </c>
      <c r="F769" s="161">
        <v>110958.79</v>
      </c>
      <c r="G769" s="160"/>
      <c r="H769" s="160"/>
      <c r="I769" s="160"/>
      <c r="J769" s="159"/>
    </row>
    <row r="770" spans="1:10">
      <c r="A770" s="164" t="s">
        <v>1592</v>
      </c>
      <c r="B770" s="164"/>
      <c r="C770" s="164"/>
      <c r="D770" s="164" t="s">
        <v>1593</v>
      </c>
      <c r="E770" s="164"/>
      <c r="F770" s="165"/>
      <c r="G770" s="164"/>
      <c r="H770" s="164"/>
      <c r="I770" s="153"/>
      <c r="J770" s="154"/>
    </row>
    <row r="771" spans="1:10" ht="38.25">
      <c r="A771" s="163" t="s">
        <v>1594</v>
      </c>
      <c r="B771" s="161" t="s">
        <v>1595</v>
      </c>
      <c r="C771" s="163" t="s">
        <v>413</v>
      </c>
      <c r="D771" s="163" t="s">
        <v>1596</v>
      </c>
      <c r="E771" s="162" t="s">
        <v>519</v>
      </c>
      <c r="F771" s="161">
        <v>142967</v>
      </c>
      <c r="G771" s="160"/>
      <c r="H771" s="160"/>
      <c r="I771" s="160"/>
      <c r="J771" s="159"/>
    </row>
    <row r="772" spans="1:10" ht="38.25">
      <c r="A772" s="163" t="s">
        <v>1597</v>
      </c>
      <c r="B772" s="161" t="s">
        <v>1598</v>
      </c>
      <c r="C772" s="163" t="s">
        <v>413</v>
      </c>
      <c r="D772" s="163" t="s">
        <v>1599</v>
      </c>
      <c r="E772" s="162" t="s">
        <v>519</v>
      </c>
      <c r="F772" s="161">
        <v>184628</v>
      </c>
      <c r="G772" s="160"/>
      <c r="H772" s="160"/>
      <c r="I772" s="160"/>
      <c r="J772" s="159"/>
    </row>
    <row r="773" spans="1:10" ht="38.25">
      <c r="A773" s="163" t="s">
        <v>1600</v>
      </c>
      <c r="B773" s="161" t="s">
        <v>509</v>
      </c>
      <c r="C773" s="163" t="s">
        <v>413</v>
      </c>
      <c r="D773" s="163" t="s">
        <v>510</v>
      </c>
      <c r="E773" s="162" t="s">
        <v>511</v>
      </c>
      <c r="F773" s="161">
        <v>6985.2845688999996</v>
      </c>
      <c r="G773" s="160"/>
      <c r="H773" s="160"/>
      <c r="I773" s="160"/>
      <c r="J773" s="159"/>
    </row>
    <row r="774" spans="1:10" ht="25.5">
      <c r="A774" s="163" t="s">
        <v>1601</v>
      </c>
      <c r="B774" s="161" t="s">
        <v>513</v>
      </c>
      <c r="C774" s="163" t="s">
        <v>413</v>
      </c>
      <c r="D774" s="163" t="s">
        <v>514</v>
      </c>
      <c r="E774" s="162" t="s">
        <v>515</v>
      </c>
      <c r="F774" s="161">
        <v>6985.2845688999996</v>
      </c>
      <c r="G774" s="160"/>
      <c r="H774" s="160"/>
      <c r="I774" s="160"/>
      <c r="J774" s="159"/>
    </row>
    <row r="775" spans="1:10" ht="25.5">
      <c r="A775" s="163" t="s">
        <v>1602</v>
      </c>
      <c r="B775" s="161" t="s">
        <v>1260</v>
      </c>
      <c r="C775" s="163" t="s">
        <v>99</v>
      </c>
      <c r="D775" s="163" t="s">
        <v>1261</v>
      </c>
      <c r="E775" s="162" t="s">
        <v>519</v>
      </c>
      <c r="F775" s="161">
        <v>4659.6499999999996</v>
      </c>
      <c r="G775" s="160"/>
      <c r="H775" s="160"/>
      <c r="I775" s="160"/>
      <c r="J775" s="159"/>
    </row>
    <row r="776" spans="1:10" ht="38.25">
      <c r="A776" s="163" t="s">
        <v>1603</v>
      </c>
      <c r="B776" s="161" t="s">
        <v>509</v>
      </c>
      <c r="C776" s="163" t="s">
        <v>413</v>
      </c>
      <c r="D776" s="163" t="s">
        <v>510</v>
      </c>
      <c r="E776" s="162" t="s">
        <v>511</v>
      </c>
      <c r="F776" s="161">
        <v>12254.885208600001</v>
      </c>
      <c r="G776" s="160"/>
      <c r="H776" s="160"/>
      <c r="I776" s="160"/>
      <c r="J776" s="159"/>
    </row>
    <row r="777" spans="1:10" ht="25.5">
      <c r="A777" s="163" t="s">
        <v>1604</v>
      </c>
      <c r="B777" s="161" t="s">
        <v>513</v>
      </c>
      <c r="C777" s="163" t="s">
        <v>413</v>
      </c>
      <c r="D777" s="163" t="s">
        <v>514</v>
      </c>
      <c r="E777" s="162" t="s">
        <v>515</v>
      </c>
      <c r="F777" s="161">
        <v>12254.885208600001</v>
      </c>
      <c r="G777" s="160"/>
      <c r="H777" s="160"/>
      <c r="I777" s="160"/>
      <c r="J777" s="159"/>
    </row>
    <row r="778" spans="1:10" ht="38.25">
      <c r="A778" s="163" t="s">
        <v>1605</v>
      </c>
      <c r="B778" s="161" t="s">
        <v>1266</v>
      </c>
      <c r="C778" s="163" t="s">
        <v>99</v>
      </c>
      <c r="D778" s="163" t="s">
        <v>1267</v>
      </c>
      <c r="E778" s="162" t="s">
        <v>519</v>
      </c>
      <c r="F778" s="161">
        <v>3883.04</v>
      </c>
      <c r="G778" s="160"/>
      <c r="H778" s="160"/>
      <c r="I778" s="160"/>
      <c r="J778" s="159"/>
    </row>
    <row r="779" spans="1:10" ht="25.5">
      <c r="A779" s="163" t="s">
        <v>1606</v>
      </c>
      <c r="B779" s="161" t="s">
        <v>585</v>
      </c>
      <c r="C779" s="163" t="s">
        <v>413</v>
      </c>
      <c r="D779" s="163" t="s">
        <v>586</v>
      </c>
      <c r="E779" s="162" t="s">
        <v>519</v>
      </c>
      <c r="F779" s="161">
        <v>135.66</v>
      </c>
      <c r="G779" s="160"/>
      <c r="H779" s="160"/>
      <c r="I779" s="160"/>
      <c r="J779" s="159"/>
    </row>
    <row r="780" spans="1:10">
      <c r="A780" s="163" t="s">
        <v>1607</v>
      </c>
      <c r="B780" s="161" t="s">
        <v>1608</v>
      </c>
      <c r="C780" s="163" t="s">
        <v>653</v>
      </c>
      <c r="D780" s="163" t="s">
        <v>1609</v>
      </c>
      <c r="E780" s="162" t="s">
        <v>404</v>
      </c>
      <c r="F780" s="161">
        <v>430.36</v>
      </c>
      <c r="G780" s="160"/>
      <c r="H780" s="160"/>
      <c r="I780" s="160"/>
      <c r="J780" s="159"/>
    </row>
    <row r="781" spans="1:10" ht="25.5">
      <c r="A781" s="163" t="s">
        <v>1610</v>
      </c>
      <c r="B781" s="161" t="s">
        <v>1291</v>
      </c>
      <c r="C781" s="163" t="s">
        <v>413</v>
      </c>
      <c r="D781" s="163" t="s">
        <v>1292</v>
      </c>
      <c r="E781" s="162" t="s">
        <v>519</v>
      </c>
      <c r="F781" s="161">
        <v>165.7</v>
      </c>
      <c r="G781" s="160"/>
      <c r="H781" s="160"/>
      <c r="I781" s="160"/>
      <c r="J781" s="159"/>
    </row>
    <row r="782" spans="1:10" ht="25.5">
      <c r="A782" s="163" t="s">
        <v>1611</v>
      </c>
      <c r="B782" s="161" t="s">
        <v>1612</v>
      </c>
      <c r="C782" s="163" t="s">
        <v>91</v>
      </c>
      <c r="D782" s="163" t="s">
        <v>1613</v>
      </c>
      <c r="E782" s="162" t="s">
        <v>519</v>
      </c>
      <c r="F782" s="161">
        <v>21057.57</v>
      </c>
      <c r="G782" s="160"/>
      <c r="H782" s="160"/>
      <c r="I782" s="160"/>
      <c r="J782" s="159"/>
    </row>
    <row r="783" spans="1:10" ht="25.5">
      <c r="A783" s="163" t="s">
        <v>1614</v>
      </c>
      <c r="B783" s="161" t="s">
        <v>1615</v>
      </c>
      <c r="C783" s="163" t="s">
        <v>413</v>
      </c>
      <c r="D783" s="163" t="s">
        <v>1616</v>
      </c>
      <c r="E783" s="162" t="s">
        <v>419</v>
      </c>
      <c r="F783" s="161">
        <v>2</v>
      </c>
      <c r="G783" s="160"/>
      <c r="H783" s="160"/>
      <c r="I783" s="160"/>
      <c r="J783" s="159"/>
    </row>
    <row r="784" spans="1:10" ht="25.5">
      <c r="A784" s="163" t="s">
        <v>1617</v>
      </c>
      <c r="B784" s="161" t="s">
        <v>1618</v>
      </c>
      <c r="C784" s="163" t="s">
        <v>413</v>
      </c>
      <c r="D784" s="163" t="s">
        <v>1619</v>
      </c>
      <c r="E784" s="162" t="s">
        <v>415</v>
      </c>
      <c r="F784" s="161">
        <v>81.44</v>
      </c>
      <c r="G784" s="160"/>
      <c r="H784" s="160"/>
      <c r="I784" s="160"/>
      <c r="J784" s="159"/>
    </row>
    <row r="785" spans="1:10" ht="25.5">
      <c r="A785" s="163" t="s">
        <v>1620</v>
      </c>
      <c r="B785" s="161" t="s">
        <v>1621</v>
      </c>
      <c r="C785" s="163" t="s">
        <v>413</v>
      </c>
      <c r="D785" s="163" t="s">
        <v>1622</v>
      </c>
      <c r="E785" s="162" t="s">
        <v>419</v>
      </c>
      <c r="F785" s="161">
        <v>2</v>
      </c>
      <c r="G785" s="160"/>
      <c r="H785" s="160"/>
      <c r="I785" s="160"/>
      <c r="J785" s="159"/>
    </row>
    <row r="786" spans="1:10" ht="25.5">
      <c r="A786" s="163" t="s">
        <v>1623</v>
      </c>
      <c r="B786" s="161" t="s">
        <v>1624</v>
      </c>
      <c r="C786" s="163" t="s">
        <v>413</v>
      </c>
      <c r="D786" s="163" t="s">
        <v>1625</v>
      </c>
      <c r="E786" s="162" t="s">
        <v>415</v>
      </c>
      <c r="F786" s="161">
        <v>74</v>
      </c>
      <c r="G786" s="160"/>
      <c r="H786" s="160"/>
      <c r="I786" s="160"/>
      <c r="J786" s="159"/>
    </row>
    <row r="787" spans="1:10" ht="25.5">
      <c r="A787" s="163" t="s">
        <v>1626</v>
      </c>
      <c r="B787" s="161" t="s">
        <v>1627</v>
      </c>
      <c r="C787" s="163" t="s">
        <v>413</v>
      </c>
      <c r="D787" s="163" t="s">
        <v>1628</v>
      </c>
      <c r="E787" s="162" t="s">
        <v>419</v>
      </c>
      <c r="F787" s="161">
        <v>4</v>
      </c>
      <c r="G787" s="160"/>
      <c r="H787" s="160"/>
      <c r="I787" s="160"/>
      <c r="J787" s="159"/>
    </row>
    <row r="788" spans="1:10" ht="25.5">
      <c r="A788" s="163" t="s">
        <v>1629</v>
      </c>
      <c r="B788" s="161" t="s">
        <v>1630</v>
      </c>
      <c r="C788" s="163" t="s">
        <v>413</v>
      </c>
      <c r="D788" s="163" t="s">
        <v>1631</v>
      </c>
      <c r="E788" s="162" t="s">
        <v>415</v>
      </c>
      <c r="F788" s="161">
        <v>129.6</v>
      </c>
      <c r="G788" s="160"/>
      <c r="H788" s="160"/>
      <c r="I788" s="160"/>
      <c r="J788" s="159"/>
    </row>
    <row r="789" spans="1:10">
      <c r="A789" s="164" t="s">
        <v>1632</v>
      </c>
      <c r="B789" s="164"/>
      <c r="C789" s="164"/>
      <c r="D789" s="164" t="s">
        <v>1633</v>
      </c>
      <c r="E789" s="164"/>
      <c r="F789" s="165"/>
      <c r="G789" s="164"/>
      <c r="H789" s="164"/>
      <c r="I789" s="153"/>
      <c r="J789" s="154"/>
    </row>
    <row r="790" spans="1:10" ht="25.5">
      <c r="A790" s="163" t="s">
        <v>1634</v>
      </c>
      <c r="B790" s="161" t="s">
        <v>1260</v>
      </c>
      <c r="C790" s="163" t="s">
        <v>99</v>
      </c>
      <c r="D790" s="163" t="s">
        <v>1261</v>
      </c>
      <c r="E790" s="162" t="s">
        <v>519</v>
      </c>
      <c r="F790" s="161">
        <v>96</v>
      </c>
      <c r="G790" s="160"/>
      <c r="H790" s="160"/>
      <c r="I790" s="160"/>
      <c r="J790" s="159"/>
    </row>
    <row r="791" spans="1:10" ht="38.25">
      <c r="A791" s="163" t="s">
        <v>1635</v>
      </c>
      <c r="B791" s="161" t="s">
        <v>509</v>
      </c>
      <c r="C791" s="163" t="s">
        <v>413</v>
      </c>
      <c r="D791" s="163" t="s">
        <v>510</v>
      </c>
      <c r="E791" s="162" t="s">
        <v>511</v>
      </c>
      <c r="F791" s="161">
        <v>252.48003739999999</v>
      </c>
      <c r="G791" s="160"/>
      <c r="H791" s="160"/>
      <c r="I791" s="160"/>
      <c r="J791" s="159"/>
    </row>
    <row r="792" spans="1:10" ht="25.5">
      <c r="A792" s="163" t="s">
        <v>1636</v>
      </c>
      <c r="B792" s="161" t="s">
        <v>513</v>
      </c>
      <c r="C792" s="163" t="s">
        <v>413</v>
      </c>
      <c r="D792" s="163" t="s">
        <v>514</v>
      </c>
      <c r="E792" s="162" t="s">
        <v>515</v>
      </c>
      <c r="F792" s="161">
        <v>252.48003739999999</v>
      </c>
      <c r="G792" s="160"/>
      <c r="H792" s="160"/>
      <c r="I792" s="160"/>
      <c r="J792" s="159"/>
    </row>
    <row r="793" spans="1:10" ht="38.25">
      <c r="A793" s="163" t="s">
        <v>1637</v>
      </c>
      <c r="B793" s="161" t="s">
        <v>1266</v>
      </c>
      <c r="C793" s="163" t="s">
        <v>99</v>
      </c>
      <c r="D793" s="163" t="s">
        <v>1267</v>
      </c>
      <c r="E793" s="162" t="s">
        <v>519</v>
      </c>
      <c r="F793" s="161">
        <v>80</v>
      </c>
      <c r="G793" s="160"/>
      <c r="H793" s="160"/>
      <c r="I793" s="160"/>
      <c r="J793" s="159"/>
    </row>
    <row r="794" spans="1:10" ht="25.5">
      <c r="A794" s="163" t="s">
        <v>1638</v>
      </c>
      <c r="B794" s="161" t="s">
        <v>585</v>
      </c>
      <c r="C794" s="163" t="s">
        <v>413</v>
      </c>
      <c r="D794" s="163" t="s">
        <v>586</v>
      </c>
      <c r="E794" s="162" t="s">
        <v>519</v>
      </c>
      <c r="F794" s="161">
        <v>11.63</v>
      </c>
      <c r="G794" s="160"/>
      <c r="H794" s="160"/>
      <c r="I794" s="160"/>
      <c r="J794" s="159"/>
    </row>
    <row r="795" spans="1:10" ht="25.5">
      <c r="A795" s="163" t="s">
        <v>1639</v>
      </c>
      <c r="B795" s="161" t="s">
        <v>1291</v>
      </c>
      <c r="C795" s="163" t="s">
        <v>413</v>
      </c>
      <c r="D795" s="163" t="s">
        <v>1292</v>
      </c>
      <c r="E795" s="162" t="s">
        <v>519</v>
      </c>
      <c r="F795" s="161">
        <v>31.23</v>
      </c>
      <c r="G795" s="160"/>
      <c r="H795" s="160"/>
      <c r="I795" s="160"/>
      <c r="J795" s="159"/>
    </row>
    <row r="796" spans="1:10" ht="25.5">
      <c r="A796" s="163" t="s">
        <v>1640</v>
      </c>
      <c r="B796" s="161" t="s">
        <v>1612</v>
      </c>
      <c r="C796" s="163" t="s">
        <v>91</v>
      </c>
      <c r="D796" s="163" t="s">
        <v>1613</v>
      </c>
      <c r="E796" s="162" t="s">
        <v>519</v>
      </c>
      <c r="F796" s="161">
        <v>65</v>
      </c>
      <c r="G796" s="160"/>
      <c r="H796" s="160"/>
      <c r="I796" s="160"/>
      <c r="J796" s="159"/>
    </row>
    <row r="797" spans="1:10" ht="25.5">
      <c r="A797" s="163" t="s">
        <v>1641</v>
      </c>
      <c r="B797" s="161" t="s">
        <v>1642</v>
      </c>
      <c r="C797" s="163" t="s">
        <v>413</v>
      </c>
      <c r="D797" s="163" t="s">
        <v>1643</v>
      </c>
      <c r="E797" s="162" t="s">
        <v>415</v>
      </c>
      <c r="F797" s="161">
        <v>62.68</v>
      </c>
      <c r="G797" s="160"/>
      <c r="H797" s="160"/>
      <c r="I797" s="160"/>
      <c r="J797" s="159"/>
    </row>
    <row r="798" spans="1:10" ht="25.5">
      <c r="A798" s="163" t="s">
        <v>1644</v>
      </c>
      <c r="B798" s="161" t="s">
        <v>1645</v>
      </c>
      <c r="C798" s="163" t="s">
        <v>413</v>
      </c>
      <c r="D798" s="163" t="s">
        <v>1646</v>
      </c>
      <c r="E798" s="162" t="s">
        <v>419</v>
      </c>
      <c r="F798" s="161">
        <v>4</v>
      </c>
      <c r="G798" s="160"/>
      <c r="H798" s="160"/>
      <c r="I798" s="160"/>
      <c r="J798" s="159"/>
    </row>
    <row r="799" spans="1:10" ht="25.5">
      <c r="A799" s="164" t="s">
        <v>1647</v>
      </c>
      <c r="B799" s="164"/>
      <c r="C799" s="164"/>
      <c r="D799" s="164" t="s">
        <v>1648</v>
      </c>
      <c r="E799" s="164"/>
      <c r="F799" s="165"/>
      <c r="G799" s="164"/>
      <c r="H799" s="164"/>
      <c r="I799" s="153"/>
      <c r="J799" s="154"/>
    </row>
    <row r="800" spans="1:10">
      <c r="A800" s="163" t="s">
        <v>1649</v>
      </c>
      <c r="B800" s="161" t="s">
        <v>556</v>
      </c>
      <c r="C800" s="163" t="s">
        <v>413</v>
      </c>
      <c r="D800" s="163" t="s">
        <v>557</v>
      </c>
      <c r="E800" s="162" t="s">
        <v>519</v>
      </c>
      <c r="F800" s="161">
        <v>810607.94420000003</v>
      </c>
      <c r="G800" s="160"/>
      <c r="H800" s="160"/>
      <c r="I800" s="160"/>
      <c r="J800" s="159"/>
    </row>
    <row r="801" spans="1:10">
      <c r="A801" s="164" t="s">
        <v>1650</v>
      </c>
      <c r="B801" s="164"/>
      <c r="C801" s="164"/>
      <c r="D801" s="164" t="s">
        <v>61</v>
      </c>
      <c r="E801" s="164"/>
      <c r="F801" s="165"/>
      <c r="G801" s="164"/>
      <c r="H801" s="164"/>
      <c r="I801" s="153"/>
      <c r="J801" s="154"/>
    </row>
    <row r="802" spans="1:10">
      <c r="A802" s="164" t="s">
        <v>1651</v>
      </c>
      <c r="B802" s="164"/>
      <c r="C802" s="164"/>
      <c r="D802" s="164" t="s">
        <v>1652</v>
      </c>
      <c r="E802" s="164"/>
      <c r="F802" s="165"/>
      <c r="G802" s="164"/>
      <c r="H802" s="164"/>
      <c r="I802" s="153"/>
      <c r="J802" s="154"/>
    </row>
    <row r="803" spans="1:10">
      <c r="A803" s="164" t="s">
        <v>1653</v>
      </c>
      <c r="B803" s="164"/>
      <c r="C803" s="164"/>
      <c r="D803" s="164" t="s">
        <v>547</v>
      </c>
      <c r="E803" s="164"/>
      <c r="F803" s="165"/>
      <c r="G803" s="164"/>
      <c r="H803" s="164"/>
      <c r="I803" s="153"/>
      <c r="J803" s="154"/>
    </row>
    <row r="804" spans="1:10" ht="38.25">
      <c r="A804" s="163" t="s">
        <v>1654</v>
      </c>
      <c r="B804" s="161" t="s">
        <v>1229</v>
      </c>
      <c r="C804" s="163" t="s">
        <v>413</v>
      </c>
      <c r="D804" s="163" t="s">
        <v>1230</v>
      </c>
      <c r="E804" s="162" t="s">
        <v>519</v>
      </c>
      <c r="F804" s="161">
        <v>3214.2069999999999</v>
      </c>
      <c r="G804" s="160"/>
      <c r="H804" s="160"/>
      <c r="I804" s="160"/>
      <c r="J804" s="159"/>
    </row>
    <row r="805" spans="1:10">
      <c r="A805" s="163" t="s">
        <v>1655</v>
      </c>
      <c r="B805" s="161" t="s">
        <v>556</v>
      </c>
      <c r="C805" s="163" t="s">
        <v>413</v>
      </c>
      <c r="D805" s="163" t="s">
        <v>557</v>
      </c>
      <c r="E805" s="162" t="s">
        <v>519</v>
      </c>
      <c r="F805" s="161">
        <v>3214.2069999999999</v>
      </c>
      <c r="G805" s="160"/>
      <c r="H805" s="160"/>
      <c r="I805" s="160"/>
      <c r="J805" s="159"/>
    </row>
    <row r="806" spans="1:10">
      <c r="A806" s="164" t="s">
        <v>1656</v>
      </c>
      <c r="B806" s="164"/>
      <c r="C806" s="164"/>
      <c r="D806" s="164" t="s">
        <v>559</v>
      </c>
      <c r="E806" s="164"/>
      <c r="F806" s="165"/>
      <c r="G806" s="164"/>
      <c r="H806" s="164"/>
      <c r="I806" s="153"/>
      <c r="J806" s="154"/>
    </row>
    <row r="807" spans="1:10">
      <c r="A807" s="164" t="s">
        <v>1657</v>
      </c>
      <c r="B807" s="164"/>
      <c r="C807" s="164"/>
      <c r="D807" s="164" t="s">
        <v>561</v>
      </c>
      <c r="E807" s="164"/>
      <c r="F807" s="165"/>
      <c r="G807" s="164"/>
      <c r="H807" s="164"/>
      <c r="I807" s="153"/>
      <c r="J807" s="154"/>
    </row>
    <row r="808" spans="1:10" ht="38.25">
      <c r="A808" s="163" t="s">
        <v>1658</v>
      </c>
      <c r="B808" s="161" t="s">
        <v>1229</v>
      </c>
      <c r="C808" s="163" t="s">
        <v>413</v>
      </c>
      <c r="D808" s="163" t="s">
        <v>1230</v>
      </c>
      <c r="E808" s="162" t="s">
        <v>519</v>
      </c>
      <c r="F808" s="161">
        <v>1915.47</v>
      </c>
      <c r="G808" s="160"/>
      <c r="H808" s="160"/>
      <c r="I808" s="160"/>
      <c r="J808" s="159"/>
    </row>
    <row r="809" spans="1:10">
      <c r="A809" s="164" t="s">
        <v>1659</v>
      </c>
      <c r="B809" s="164"/>
      <c r="C809" s="164"/>
      <c r="D809" s="164" t="s">
        <v>569</v>
      </c>
      <c r="E809" s="164"/>
      <c r="F809" s="165"/>
      <c r="G809" s="164"/>
      <c r="H809" s="164"/>
      <c r="I809" s="153"/>
      <c r="J809" s="154"/>
    </row>
    <row r="810" spans="1:10" ht="25.5">
      <c r="A810" s="163" t="s">
        <v>1660</v>
      </c>
      <c r="B810" s="161" t="s">
        <v>1661</v>
      </c>
      <c r="C810" s="163" t="s">
        <v>413</v>
      </c>
      <c r="D810" s="163" t="s">
        <v>1662</v>
      </c>
      <c r="E810" s="162" t="s">
        <v>519</v>
      </c>
      <c r="F810" s="161">
        <v>41411.96</v>
      </c>
      <c r="G810" s="160"/>
      <c r="H810" s="160"/>
      <c r="I810" s="160"/>
      <c r="J810" s="159"/>
    </row>
    <row r="811" spans="1:10" ht="25.5">
      <c r="A811" s="163" t="s">
        <v>1663</v>
      </c>
      <c r="B811" s="161" t="s">
        <v>531</v>
      </c>
      <c r="C811" s="163" t="s">
        <v>413</v>
      </c>
      <c r="D811" s="163" t="s">
        <v>532</v>
      </c>
      <c r="E811" s="162" t="s">
        <v>515</v>
      </c>
      <c r="F811" s="161">
        <v>76871.017331700001</v>
      </c>
      <c r="G811" s="160"/>
      <c r="H811" s="160"/>
      <c r="I811" s="160"/>
      <c r="J811" s="159"/>
    </row>
    <row r="812" spans="1:10">
      <c r="A812" s="163" t="s">
        <v>1664</v>
      </c>
      <c r="B812" s="161" t="s">
        <v>575</v>
      </c>
      <c r="C812" s="163" t="s">
        <v>413</v>
      </c>
      <c r="D812" s="163" t="s">
        <v>576</v>
      </c>
      <c r="E812" s="162" t="s">
        <v>519</v>
      </c>
      <c r="F812" s="161">
        <v>41411.96</v>
      </c>
      <c r="G812" s="160"/>
      <c r="H812" s="160"/>
      <c r="I812" s="160"/>
      <c r="J812" s="159"/>
    </row>
    <row r="813" spans="1:10">
      <c r="A813" s="164" t="s">
        <v>1665</v>
      </c>
      <c r="B813" s="164"/>
      <c r="C813" s="164"/>
      <c r="D813" s="164" t="s">
        <v>1666</v>
      </c>
      <c r="E813" s="164"/>
      <c r="F813" s="165"/>
      <c r="G813" s="164"/>
      <c r="H813" s="164"/>
      <c r="I813" s="153"/>
      <c r="J813" s="154"/>
    </row>
    <row r="814" spans="1:10">
      <c r="A814" s="163" t="s">
        <v>1667</v>
      </c>
      <c r="B814" s="161" t="s">
        <v>1274</v>
      </c>
      <c r="C814" s="163" t="s">
        <v>413</v>
      </c>
      <c r="D814" s="163" t="s">
        <v>1373</v>
      </c>
      <c r="E814" s="162" t="s">
        <v>519</v>
      </c>
      <c r="F814" s="161">
        <v>2153</v>
      </c>
      <c r="G814" s="160"/>
      <c r="H814" s="160"/>
      <c r="I814" s="160"/>
      <c r="J814" s="159"/>
    </row>
    <row r="815" spans="1:10" ht="25.5">
      <c r="A815" s="163" t="s">
        <v>1668</v>
      </c>
      <c r="B815" s="161" t="s">
        <v>531</v>
      </c>
      <c r="C815" s="163" t="s">
        <v>413</v>
      </c>
      <c r="D815" s="163" t="s">
        <v>532</v>
      </c>
      <c r="E815" s="162" t="s">
        <v>515</v>
      </c>
      <c r="F815" s="161">
        <v>3996.5097116000002</v>
      </c>
      <c r="G815" s="160"/>
      <c r="H815" s="160"/>
      <c r="I815" s="160"/>
      <c r="J815" s="159"/>
    </row>
    <row r="816" spans="1:10">
      <c r="A816" s="164" t="s">
        <v>1669</v>
      </c>
      <c r="B816" s="164"/>
      <c r="C816" s="164"/>
      <c r="D816" s="164" t="s">
        <v>1670</v>
      </c>
      <c r="E816" s="164"/>
      <c r="F816" s="165"/>
      <c r="G816" s="164"/>
      <c r="H816" s="164"/>
      <c r="I816" s="153"/>
      <c r="J816" s="154"/>
    </row>
    <row r="817" spans="1:10" ht="25.5">
      <c r="A817" s="170" t="s">
        <v>1671</v>
      </c>
      <c r="B817" s="168" t="s">
        <v>1672</v>
      </c>
      <c r="C817" s="170" t="s">
        <v>91</v>
      </c>
      <c r="D817" s="170" t="s">
        <v>1673</v>
      </c>
      <c r="E817" s="169" t="s">
        <v>404</v>
      </c>
      <c r="F817" s="168">
        <v>28.839048600000002</v>
      </c>
      <c r="G817" s="167"/>
      <c r="H817" s="167"/>
      <c r="I817" s="167"/>
      <c r="J817" s="166"/>
    </row>
    <row r="818" spans="1:10" ht="38.25">
      <c r="A818" s="163" t="s">
        <v>1674</v>
      </c>
      <c r="B818" s="161" t="s">
        <v>1675</v>
      </c>
      <c r="C818" s="163" t="s">
        <v>91</v>
      </c>
      <c r="D818" s="163" t="s">
        <v>1676</v>
      </c>
      <c r="E818" s="162" t="s">
        <v>258</v>
      </c>
      <c r="F818" s="161">
        <v>18</v>
      </c>
      <c r="G818" s="160"/>
      <c r="H818" s="160"/>
      <c r="I818" s="160"/>
      <c r="J818" s="159"/>
    </row>
    <row r="819" spans="1:10">
      <c r="A819" s="164" t="s">
        <v>1677</v>
      </c>
      <c r="B819" s="164"/>
      <c r="C819" s="164"/>
      <c r="D819" s="164" t="s">
        <v>1678</v>
      </c>
      <c r="E819" s="164"/>
      <c r="F819" s="165"/>
      <c r="G819" s="164"/>
      <c r="H819" s="164"/>
      <c r="I819" s="153"/>
      <c r="J819" s="154"/>
    </row>
    <row r="820" spans="1:10">
      <c r="A820" s="164" t="s">
        <v>1679</v>
      </c>
      <c r="B820" s="164"/>
      <c r="C820" s="164"/>
      <c r="D820" s="164" t="s">
        <v>547</v>
      </c>
      <c r="E820" s="164"/>
      <c r="F820" s="165"/>
      <c r="G820" s="164"/>
      <c r="H820" s="164"/>
      <c r="I820" s="153"/>
      <c r="J820" s="154"/>
    </row>
    <row r="821" spans="1:10" ht="38.25">
      <c r="A821" s="163" t="s">
        <v>1680</v>
      </c>
      <c r="B821" s="161" t="s">
        <v>1229</v>
      </c>
      <c r="C821" s="163" t="s">
        <v>413</v>
      </c>
      <c r="D821" s="163" t="s">
        <v>1230</v>
      </c>
      <c r="E821" s="162" t="s">
        <v>519</v>
      </c>
      <c r="F821" s="161">
        <v>6411.942</v>
      </c>
      <c r="G821" s="160"/>
      <c r="H821" s="160"/>
      <c r="I821" s="160"/>
      <c r="J821" s="159"/>
    </row>
    <row r="822" spans="1:10">
      <c r="A822" s="163" t="s">
        <v>1681</v>
      </c>
      <c r="B822" s="161" t="s">
        <v>556</v>
      </c>
      <c r="C822" s="163" t="s">
        <v>413</v>
      </c>
      <c r="D822" s="163" t="s">
        <v>557</v>
      </c>
      <c r="E822" s="162" t="s">
        <v>519</v>
      </c>
      <c r="F822" s="161">
        <v>6411.942</v>
      </c>
      <c r="G822" s="160"/>
      <c r="H822" s="160"/>
      <c r="I822" s="160"/>
      <c r="J822" s="159"/>
    </row>
    <row r="823" spans="1:10">
      <c r="A823" s="164" t="s">
        <v>1682</v>
      </c>
      <c r="B823" s="164"/>
      <c r="C823" s="164"/>
      <c r="D823" s="164" t="s">
        <v>559</v>
      </c>
      <c r="E823" s="164"/>
      <c r="F823" s="165"/>
      <c r="G823" s="164"/>
      <c r="H823" s="164"/>
      <c r="I823" s="153"/>
      <c r="J823" s="154"/>
    </row>
    <row r="824" spans="1:10">
      <c r="A824" s="164" t="s">
        <v>1683</v>
      </c>
      <c r="B824" s="164"/>
      <c r="C824" s="164"/>
      <c r="D824" s="164" t="s">
        <v>561</v>
      </c>
      <c r="E824" s="164"/>
      <c r="F824" s="165"/>
      <c r="G824" s="164"/>
      <c r="H824" s="164"/>
      <c r="I824" s="153"/>
      <c r="J824" s="154"/>
    </row>
    <row r="825" spans="1:10" ht="38.25">
      <c r="A825" s="163" t="s">
        <v>1684</v>
      </c>
      <c r="B825" s="161" t="s">
        <v>1229</v>
      </c>
      <c r="C825" s="163" t="s">
        <v>413</v>
      </c>
      <c r="D825" s="163" t="s">
        <v>1230</v>
      </c>
      <c r="E825" s="162" t="s">
        <v>519</v>
      </c>
      <c r="F825" s="161">
        <v>2694.39</v>
      </c>
      <c r="G825" s="160"/>
      <c r="H825" s="160"/>
      <c r="I825" s="160"/>
      <c r="J825" s="159"/>
    </row>
    <row r="826" spans="1:10">
      <c r="A826" s="163" t="s">
        <v>1685</v>
      </c>
      <c r="B826" s="161" t="s">
        <v>556</v>
      </c>
      <c r="C826" s="163" t="s">
        <v>413</v>
      </c>
      <c r="D826" s="163" t="s">
        <v>557</v>
      </c>
      <c r="E826" s="162" t="s">
        <v>519</v>
      </c>
      <c r="F826" s="161">
        <v>2694.39</v>
      </c>
      <c r="G826" s="160"/>
      <c r="H826" s="160"/>
      <c r="I826" s="160"/>
      <c r="J826" s="159"/>
    </row>
    <row r="827" spans="1:10">
      <c r="A827" s="164" t="s">
        <v>1686</v>
      </c>
      <c r="B827" s="164"/>
      <c r="C827" s="164"/>
      <c r="D827" s="164" t="s">
        <v>569</v>
      </c>
      <c r="E827" s="164"/>
      <c r="F827" s="165"/>
      <c r="G827" s="164"/>
      <c r="H827" s="164"/>
      <c r="I827" s="153"/>
      <c r="J827" s="154"/>
    </row>
    <row r="828" spans="1:10" ht="25.5">
      <c r="A828" s="163" t="s">
        <v>1687</v>
      </c>
      <c r="B828" s="161" t="s">
        <v>1661</v>
      </c>
      <c r="C828" s="163" t="s">
        <v>413</v>
      </c>
      <c r="D828" s="163" t="s">
        <v>1662</v>
      </c>
      <c r="E828" s="162" t="s">
        <v>519</v>
      </c>
      <c r="F828" s="161">
        <v>7233</v>
      </c>
      <c r="G828" s="160"/>
      <c r="H828" s="160"/>
      <c r="I828" s="160"/>
      <c r="J828" s="159"/>
    </row>
    <row r="829" spans="1:10" ht="25.5">
      <c r="A829" s="163" t="s">
        <v>1688</v>
      </c>
      <c r="B829" s="161" t="s">
        <v>531</v>
      </c>
      <c r="C829" s="163" t="s">
        <v>413</v>
      </c>
      <c r="D829" s="163" t="s">
        <v>532</v>
      </c>
      <c r="E829" s="162" t="s">
        <v>515</v>
      </c>
      <c r="F829" s="161">
        <v>42719.943251800003</v>
      </c>
      <c r="G829" s="160"/>
      <c r="H829" s="160"/>
      <c r="I829" s="160"/>
      <c r="J829" s="159"/>
    </row>
    <row r="830" spans="1:10">
      <c r="A830" s="163" t="s">
        <v>1689</v>
      </c>
      <c r="B830" s="161" t="s">
        <v>575</v>
      </c>
      <c r="C830" s="163" t="s">
        <v>413</v>
      </c>
      <c r="D830" s="163" t="s">
        <v>576</v>
      </c>
      <c r="E830" s="162" t="s">
        <v>519</v>
      </c>
      <c r="F830" s="161">
        <v>7233</v>
      </c>
      <c r="G830" s="160"/>
      <c r="H830" s="160"/>
      <c r="I830" s="160"/>
      <c r="J830" s="159"/>
    </row>
    <row r="831" spans="1:10">
      <c r="A831" s="164" t="s">
        <v>1690</v>
      </c>
      <c r="B831" s="164"/>
      <c r="C831" s="164"/>
      <c r="D831" s="164" t="s">
        <v>1666</v>
      </c>
      <c r="E831" s="164"/>
      <c r="F831" s="165"/>
      <c r="G831" s="164"/>
      <c r="H831" s="164"/>
      <c r="I831" s="153"/>
      <c r="J831" s="154"/>
    </row>
    <row r="832" spans="1:10">
      <c r="A832" s="163" t="s">
        <v>1691</v>
      </c>
      <c r="B832" s="161" t="s">
        <v>1274</v>
      </c>
      <c r="C832" s="163" t="s">
        <v>413</v>
      </c>
      <c r="D832" s="163" t="s">
        <v>1373</v>
      </c>
      <c r="E832" s="162" t="s">
        <v>519</v>
      </c>
      <c r="F832" s="161">
        <v>5638</v>
      </c>
      <c r="G832" s="160"/>
      <c r="H832" s="160"/>
      <c r="I832" s="160"/>
      <c r="J832" s="159"/>
    </row>
    <row r="833" spans="1:10" ht="25.5">
      <c r="A833" s="163" t="s">
        <v>1692</v>
      </c>
      <c r="B833" s="161" t="s">
        <v>531</v>
      </c>
      <c r="C833" s="163" t="s">
        <v>413</v>
      </c>
      <c r="D833" s="163" t="s">
        <v>532</v>
      </c>
      <c r="E833" s="162" t="s">
        <v>515</v>
      </c>
      <c r="F833" s="161">
        <v>33299.466342300002</v>
      </c>
      <c r="G833" s="160"/>
      <c r="H833" s="160"/>
      <c r="I833" s="160"/>
      <c r="J833" s="159"/>
    </row>
    <row r="834" spans="1:10">
      <c r="A834" s="164" t="s">
        <v>1693</v>
      </c>
      <c r="B834" s="164"/>
      <c r="C834" s="164"/>
      <c r="D834" s="164" t="s">
        <v>1670</v>
      </c>
      <c r="E834" s="164"/>
      <c r="F834" s="165"/>
      <c r="G834" s="164"/>
      <c r="H834" s="164"/>
      <c r="I834" s="153"/>
      <c r="J834" s="154"/>
    </row>
    <row r="835" spans="1:10" ht="25.5">
      <c r="A835" s="170" t="s">
        <v>1694</v>
      </c>
      <c r="B835" s="168" t="s">
        <v>1672</v>
      </c>
      <c r="C835" s="170" t="s">
        <v>91</v>
      </c>
      <c r="D835" s="170" t="s">
        <v>1673</v>
      </c>
      <c r="E835" s="169" t="s">
        <v>404</v>
      </c>
      <c r="F835" s="168">
        <v>21.500796300000001</v>
      </c>
      <c r="G835" s="167"/>
      <c r="H835" s="167"/>
      <c r="I835" s="167"/>
      <c r="J835" s="166"/>
    </row>
    <row r="836" spans="1:10" ht="38.25">
      <c r="A836" s="163" t="s">
        <v>1695</v>
      </c>
      <c r="B836" s="161" t="s">
        <v>1675</v>
      </c>
      <c r="C836" s="163" t="s">
        <v>91</v>
      </c>
      <c r="D836" s="163" t="s">
        <v>1676</v>
      </c>
      <c r="E836" s="162" t="s">
        <v>258</v>
      </c>
      <c r="F836" s="161">
        <v>27</v>
      </c>
      <c r="G836" s="160"/>
      <c r="H836" s="160"/>
      <c r="I836" s="160"/>
      <c r="J836" s="159"/>
    </row>
    <row r="837" spans="1:10">
      <c r="A837" s="164" t="s">
        <v>1696</v>
      </c>
      <c r="B837" s="164"/>
      <c r="C837" s="164"/>
      <c r="D837" s="164" t="s">
        <v>1697</v>
      </c>
      <c r="E837" s="164"/>
      <c r="F837" s="165"/>
      <c r="G837" s="164"/>
      <c r="H837" s="164"/>
      <c r="I837" s="153"/>
      <c r="J837" s="154"/>
    </row>
    <row r="838" spans="1:10">
      <c r="A838" s="164" t="s">
        <v>1698</v>
      </c>
      <c r="B838" s="164"/>
      <c r="C838" s="164"/>
      <c r="D838" s="164" t="s">
        <v>547</v>
      </c>
      <c r="E838" s="164"/>
      <c r="F838" s="165"/>
      <c r="G838" s="164"/>
      <c r="H838" s="164"/>
      <c r="I838" s="153"/>
      <c r="J838" s="154"/>
    </row>
    <row r="839" spans="1:10" ht="38.25">
      <c r="A839" s="163" t="s">
        <v>1699</v>
      </c>
      <c r="B839" s="161" t="s">
        <v>1229</v>
      </c>
      <c r="C839" s="163" t="s">
        <v>413</v>
      </c>
      <c r="D839" s="163" t="s">
        <v>1230</v>
      </c>
      <c r="E839" s="162" t="s">
        <v>519</v>
      </c>
      <c r="F839" s="161">
        <v>8235.0660000000007</v>
      </c>
      <c r="G839" s="160"/>
      <c r="H839" s="160"/>
      <c r="I839" s="160"/>
      <c r="J839" s="159"/>
    </row>
    <row r="840" spans="1:10">
      <c r="A840" s="163" t="s">
        <v>1700</v>
      </c>
      <c r="B840" s="161" t="s">
        <v>556</v>
      </c>
      <c r="C840" s="163" t="s">
        <v>413</v>
      </c>
      <c r="D840" s="163" t="s">
        <v>557</v>
      </c>
      <c r="E840" s="162" t="s">
        <v>519</v>
      </c>
      <c r="F840" s="161">
        <v>8235.0660000000007</v>
      </c>
      <c r="G840" s="160"/>
      <c r="H840" s="160"/>
      <c r="I840" s="160"/>
      <c r="J840" s="159"/>
    </row>
    <row r="841" spans="1:10">
      <c r="A841" s="164" t="s">
        <v>1701</v>
      </c>
      <c r="B841" s="164"/>
      <c r="C841" s="164"/>
      <c r="D841" s="164" t="s">
        <v>559</v>
      </c>
      <c r="E841" s="164"/>
      <c r="F841" s="165"/>
      <c r="G841" s="164"/>
      <c r="H841" s="164"/>
      <c r="I841" s="153"/>
      <c r="J841" s="154"/>
    </row>
    <row r="842" spans="1:10">
      <c r="A842" s="164" t="s">
        <v>1702</v>
      </c>
      <c r="B842" s="164"/>
      <c r="C842" s="164"/>
      <c r="D842" s="164" t="s">
        <v>561</v>
      </c>
      <c r="E842" s="164"/>
      <c r="F842" s="165"/>
      <c r="G842" s="164"/>
      <c r="H842" s="164"/>
      <c r="I842" s="153"/>
      <c r="J842" s="154"/>
    </row>
    <row r="843" spans="1:10" ht="38.25">
      <c r="A843" s="163" t="s">
        <v>1703</v>
      </c>
      <c r="B843" s="161" t="s">
        <v>1229</v>
      </c>
      <c r="C843" s="163" t="s">
        <v>413</v>
      </c>
      <c r="D843" s="163" t="s">
        <v>1230</v>
      </c>
      <c r="E843" s="162" t="s">
        <v>519</v>
      </c>
      <c r="F843" s="161">
        <v>3704</v>
      </c>
      <c r="G843" s="160"/>
      <c r="H843" s="160"/>
      <c r="I843" s="160"/>
      <c r="J843" s="159"/>
    </row>
    <row r="844" spans="1:10">
      <c r="A844" s="164" t="s">
        <v>1704</v>
      </c>
      <c r="B844" s="164"/>
      <c r="C844" s="164"/>
      <c r="D844" s="164" t="s">
        <v>569</v>
      </c>
      <c r="E844" s="164"/>
      <c r="F844" s="165"/>
      <c r="G844" s="164"/>
      <c r="H844" s="164"/>
      <c r="I844" s="153"/>
      <c r="J844" s="154"/>
    </row>
    <row r="845" spans="1:10" ht="25.5">
      <c r="A845" s="163" t="s">
        <v>1705</v>
      </c>
      <c r="B845" s="161" t="s">
        <v>1661</v>
      </c>
      <c r="C845" s="163" t="s">
        <v>413</v>
      </c>
      <c r="D845" s="163" t="s">
        <v>1662</v>
      </c>
      <c r="E845" s="162" t="s">
        <v>519</v>
      </c>
      <c r="F845" s="161">
        <v>39198</v>
      </c>
      <c r="G845" s="160"/>
      <c r="H845" s="160"/>
      <c r="I845" s="160"/>
      <c r="J845" s="159"/>
    </row>
    <row r="846" spans="1:10" ht="25.5">
      <c r="A846" s="163" t="s">
        <v>1706</v>
      </c>
      <c r="B846" s="161" t="s">
        <v>531</v>
      </c>
      <c r="C846" s="163" t="s">
        <v>413</v>
      </c>
      <c r="D846" s="163" t="s">
        <v>532</v>
      </c>
      <c r="E846" s="162" t="s">
        <v>515</v>
      </c>
      <c r="F846" s="161">
        <v>502714.78542580002</v>
      </c>
      <c r="G846" s="160"/>
      <c r="H846" s="160"/>
      <c r="I846" s="160"/>
      <c r="J846" s="159"/>
    </row>
    <row r="847" spans="1:10">
      <c r="A847" s="163" t="s">
        <v>1707</v>
      </c>
      <c r="B847" s="161" t="s">
        <v>575</v>
      </c>
      <c r="C847" s="163" t="s">
        <v>413</v>
      </c>
      <c r="D847" s="163" t="s">
        <v>576</v>
      </c>
      <c r="E847" s="162" t="s">
        <v>519</v>
      </c>
      <c r="F847" s="161">
        <v>39198</v>
      </c>
      <c r="G847" s="160"/>
      <c r="H847" s="160"/>
      <c r="I847" s="160"/>
      <c r="J847" s="159"/>
    </row>
    <row r="848" spans="1:10">
      <c r="A848" s="164" t="s">
        <v>1708</v>
      </c>
      <c r="B848" s="164"/>
      <c r="C848" s="164"/>
      <c r="D848" s="164" t="s">
        <v>1666</v>
      </c>
      <c r="E848" s="164"/>
      <c r="F848" s="165"/>
      <c r="G848" s="164"/>
      <c r="H848" s="164"/>
      <c r="I848" s="153"/>
      <c r="J848" s="154"/>
    </row>
    <row r="849" spans="1:10">
      <c r="A849" s="163" t="s">
        <v>1709</v>
      </c>
      <c r="B849" s="161" t="s">
        <v>1274</v>
      </c>
      <c r="C849" s="163" t="s">
        <v>413</v>
      </c>
      <c r="D849" s="163" t="s">
        <v>1373</v>
      </c>
      <c r="E849" s="162" t="s">
        <v>519</v>
      </c>
      <c r="F849" s="161">
        <v>5783</v>
      </c>
      <c r="G849" s="160"/>
      <c r="H849" s="160"/>
      <c r="I849" s="160"/>
      <c r="J849" s="159"/>
    </row>
    <row r="850" spans="1:10" ht="25.5">
      <c r="A850" s="163" t="s">
        <v>1710</v>
      </c>
      <c r="B850" s="161" t="s">
        <v>531</v>
      </c>
      <c r="C850" s="163" t="s">
        <v>413</v>
      </c>
      <c r="D850" s="163" t="s">
        <v>532</v>
      </c>
      <c r="E850" s="162" t="s">
        <v>515</v>
      </c>
      <c r="F850" s="161">
        <v>74167.039239699996</v>
      </c>
      <c r="G850" s="160"/>
      <c r="H850" s="160"/>
      <c r="I850" s="160"/>
      <c r="J850" s="159"/>
    </row>
    <row r="851" spans="1:10">
      <c r="A851" s="164" t="s">
        <v>1711</v>
      </c>
      <c r="B851" s="164"/>
      <c r="C851" s="164"/>
      <c r="D851" s="164" t="s">
        <v>1670</v>
      </c>
      <c r="E851" s="164"/>
      <c r="F851" s="165"/>
      <c r="G851" s="164"/>
      <c r="H851" s="164"/>
      <c r="I851" s="153"/>
      <c r="J851" s="154"/>
    </row>
    <row r="852" spans="1:10" ht="25.5">
      <c r="A852" s="170" t="s">
        <v>1712</v>
      </c>
      <c r="B852" s="168" t="s">
        <v>1672</v>
      </c>
      <c r="C852" s="170" t="s">
        <v>91</v>
      </c>
      <c r="D852" s="170" t="s">
        <v>1673</v>
      </c>
      <c r="E852" s="169" t="s">
        <v>404</v>
      </c>
      <c r="F852" s="168">
        <v>0.5</v>
      </c>
      <c r="G852" s="167"/>
      <c r="H852" s="167"/>
      <c r="I852" s="167"/>
      <c r="J852" s="166"/>
    </row>
    <row r="853" spans="1:10" ht="38.25">
      <c r="A853" s="163" t="s">
        <v>1713</v>
      </c>
      <c r="B853" s="161" t="s">
        <v>1675</v>
      </c>
      <c r="C853" s="163" t="s">
        <v>91</v>
      </c>
      <c r="D853" s="163" t="s">
        <v>1676</v>
      </c>
      <c r="E853" s="162" t="s">
        <v>258</v>
      </c>
      <c r="F853" s="161">
        <v>2</v>
      </c>
      <c r="G853" s="160"/>
      <c r="H853" s="160"/>
      <c r="I853" s="160"/>
      <c r="J853" s="159"/>
    </row>
    <row r="854" spans="1:10">
      <c r="A854" s="164" t="s">
        <v>1714</v>
      </c>
      <c r="B854" s="164"/>
      <c r="C854" s="164"/>
      <c r="D854" s="164" t="s">
        <v>1715</v>
      </c>
      <c r="E854" s="164"/>
      <c r="F854" s="165"/>
      <c r="G854" s="164"/>
      <c r="H854" s="164"/>
      <c r="I854" s="153"/>
      <c r="J854" s="154"/>
    </row>
    <row r="855" spans="1:10">
      <c r="A855" s="164" t="s">
        <v>1716</v>
      </c>
      <c r="B855" s="164"/>
      <c r="C855" s="164"/>
      <c r="D855" s="164" t="s">
        <v>547</v>
      </c>
      <c r="E855" s="164"/>
      <c r="F855" s="165"/>
      <c r="G855" s="164"/>
      <c r="H855" s="164"/>
      <c r="I855" s="153"/>
      <c r="J855" s="154"/>
    </row>
    <row r="856" spans="1:10" ht="38.25">
      <c r="A856" s="163" t="s">
        <v>1717</v>
      </c>
      <c r="B856" s="161" t="s">
        <v>1229</v>
      </c>
      <c r="C856" s="163" t="s">
        <v>413</v>
      </c>
      <c r="D856" s="163" t="s">
        <v>1230</v>
      </c>
      <c r="E856" s="162" t="s">
        <v>519</v>
      </c>
      <c r="F856" s="161">
        <v>3566.2559999999999</v>
      </c>
      <c r="G856" s="160"/>
      <c r="H856" s="160"/>
      <c r="I856" s="160"/>
      <c r="J856" s="159"/>
    </row>
    <row r="857" spans="1:10">
      <c r="A857" s="163" t="s">
        <v>1718</v>
      </c>
      <c r="B857" s="161" t="s">
        <v>556</v>
      </c>
      <c r="C857" s="163" t="s">
        <v>413</v>
      </c>
      <c r="D857" s="163" t="s">
        <v>557</v>
      </c>
      <c r="E857" s="162" t="s">
        <v>519</v>
      </c>
      <c r="F857" s="161">
        <v>3566.2559999999999</v>
      </c>
      <c r="G857" s="160"/>
      <c r="H857" s="160"/>
      <c r="I857" s="160"/>
      <c r="J857" s="159"/>
    </row>
    <row r="858" spans="1:10">
      <c r="A858" s="164" t="s">
        <v>1719</v>
      </c>
      <c r="B858" s="164"/>
      <c r="C858" s="164"/>
      <c r="D858" s="164" t="s">
        <v>559</v>
      </c>
      <c r="E858" s="164"/>
      <c r="F858" s="165"/>
      <c r="G858" s="164"/>
      <c r="H858" s="164"/>
      <c r="I858" s="153"/>
      <c r="J858" s="154"/>
    </row>
    <row r="859" spans="1:10">
      <c r="A859" s="164" t="s">
        <v>1720</v>
      </c>
      <c r="B859" s="164"/>
      <c r="C859" s="164"/>
      <c r="D859" s="164" t="s">
        <v>561</v>
      </c>
      <c r="E859" s="164"/>
      <c r="F859" s="165"/>
      <c r="G859" s="164"/>
      <c r="H859" s="164"/>
      <c r="I859" s="153"/>
      <c r="J859" s="154"/>
    </row>
    <row r="860" spans="1:10" ht="38.25">
      <c r="A860" s="163" t="s">
        <v>1721</v>
      </c>
      <c r="B860" s="161" t="s">
        <v>1229</v>
      </c>
      <c r="C860" s="163" t="s">
        <v>413</v>
      </c>
      <c r="D860" s="163" t="s">
        <v>1230</v>
      </c>
      <c r="E860" s="162" t="s">
        <v>519</v>
      </c>
      <c r="F860" s="161">
        <v>2184</v>
      </c>
      <c r="G860" s="160"/>
      <c r="H860" s="160"/>
      <c r="I860" s="160"/>
      <c r="J860" s="159"/>
    </row>
    <row r="861" spans="1:10">
      <c r="A861" s="164" t="s">
        <v>1722</v>
      </c>
      <c r="B861" s="164"/>
      <c r="C861" s="164"/>
      <c r="D861" s="164" t="s">
        <v>569</v>
      </c>
      <c r="E861" s="164"/>
      <c r="F861" s="165"/>
      <c r="G861" s="164"/>
      <c r="H861" s="164"/>
      <c r="I861" s="153"/>
      <c r="J861" s="154"/>
    </row>
    <row r="862" spans="1:10" ht="25.5">
      <c r="A862" s="163" t="s">
        <v>1723</v>
      </c>
      <c r="B862" s="161" t="s">
        <v>1661</v>
      </c>
      <c r="C862" s="163" t="s">
        <v>413</v>
      </c>
      <c r="D862" s="163" t="s">
        <v>1662</v>
      </c>
      <c r="E862" s="162" t="s">
        <v>519</v>
      </c>
      <c r="F862" s="161">
        <v>3681</v>
      </c>
      <c r="G862" s="160"/>
      <c r="H862" s="160"/>
      <c r="I862" s="160"/>
      <c r="J862" s="159"/>
    </row>
    <row r="863" spans="1:10" ht="25.5">
      <c r="A863" s="163" t="s">
        <v>1724</v>
      </c>
      <c r="B863" s="161" t="s">
        <v>531</v>
      </c>
      <c r="C863" s="163" t="s">
        <v>413</v>
      </c>
      <c r="D863" s="163" t="s">
        <v>532</v>
      </c>
      <c r="E863" s="162" t="s">
        <v>515</v>
      </c>
      <c r="F863" s="161">
        <v>34302.348460900001</v>
      </c>
      <c r="G863" s="160"/>
      <c r="H863" s="160"/>
      <c r="I863" s="160"/>
      <c r="J863" s="159"/>
    </row>
    <row r="864" spans="1:10">
      <c r="A864" s="163" t="s">
        <v>1725</v>
      </c>
      <c r="B864" s="161" t="s">
        <v>575</v>
      </c>
      <c r="C864" s="163" t="s">
        <v>413</v>
      </c>
      <c r="D864" s="163" t="s">
        <v>576</v>
      </c>
      <c r="E864" s="162" t="s">
        <v>519</v>
      </c>
      <c r="F864" s="161">
        <v>3681</v>
      </c>
      <c r="G864" s="160"/>
      <c r="H864" s="160"/>
      <c r="I864" s="160"/>
      <c r="J864" s="159"/>
    </row>
    <row r="865" spans="1:10">
      <c r="A865" s="164" t="s">
        <v>1726</v>
      </c>
      <c r="B865" s="164"/>
      <c r="C865" s="164"/>
      <c r="D865" s="164" t="s">
        <v>1666</v>
      </c>
      <c r="E865" s="164"/>
      <c r="F865" s="165"/>
      <c r="G865" s="164"/>
      <c r="H865" s="164"/>
      <c r="I865" s="153"/>
      <c r="J865" s="154"/>
    </row>
    <row r="866" spans="1:10">
      <c r="A866" s="163" t="s">
        <v>1727</v>
      </c>
      <c r="B866" s="161" t="s">
        <v>1274</v>
      </c>
      <c r="C866" s="163" t="s">
        <v>413</v>
      </c>
      <c r="D866" s="163" t="s">
        <v>1373</v>
      </c>
      <c r="E866" s="162" t="s">
        <v>519</v>
      </c>
      <c r="F866" s="161">
        <v>2353</v>
      </c>
      <c r="G866" s="160"/>
      <c r="H866" s="160"/>
      <c r="I866" s="160"/>
      <c r="J866" s="159"/>
    </row>
    <row r="867" spans="1:10" ht="25.5">
      <c r="A867" s="163" t="s">
        <v>1728</v>
      </c>
      <c r="B867" s="161" t="s">
        <v>531</v>
      </c>
      <c r="C867" s="163" t="s">
        <v>413</v>
      </c>
      <c r="D867" s="163" t="s">
        <v>532</v>
      </c>
      <c r="E867" s="162" t="s">
        <v>515</v>
      </c>
      <c r="F867" s="161">
        <v>21927.037742100001</v>
      </c>
      <c r="G867" s="160"/>
      <c r="H867" s="160"/>
      <c r="I867" s="160"/>
      <c r="J867" s="159"/>
    </row>
    <row r="868" spans="1:10">
      <c r="A868" s="164" t="s">
        <v>1729</v>
      </c>
      <c r="B868" s="164"/>
      <c r="C868" s="164"/>
      <c r="D868" s="164" t="s">
        <v>62</v>
      </c>
      <c r="E868" s="164"/>
      <c r="F868" s="165"/>
      <c r="G868" s="164"/>
      <c r="H868" s="164"/>
      <c r="I868" s="153"/>
      <c r="J868" s="154"/>
    </row>
    <row r="869" spans="1:10">
      <c r="A869" s="164" t="s">
        <v>1730</v>
      </c>
      <c r="B869" s="164"/>
      <c r="C869" s="164"/>
      <c r="D869" s="164" t="s">
        <v>1731</v>
      </c>
      <c r="E869" s="164"/>
      <c r="F869" s="165"/>
      <c r="G869" s="164"/>
      <c r="H869" s="164"/>
      <c r="I869" s="153"/>
      <c r="J869" s="154"/>
    </row>
    <row r="870" spans="1:10">
      <c r="A870" s="164" t="s">
        <v>1732</v>
      </c>
      <c r="B870" s="164"/>
      <c r="C870" s="164"/>
      <c r="D870" s="164" t="s">
        <v>559</v>
      </c>
      <c r="E870" s="164"/>
      <c r="F870" s="165"/>
      <c r="G870" s="164"/>
      <c r="H870" s="164"/>
      <c r="I870" s="153"/>
      <c r="J870" s="154"/>
    </row>
    <row r="871" spans="1:10">
      <c r="A871" s="164" t="s">
        <v>1733</v>
      </c>
      <c r="B871" s="164"/>
      <c r="C871" s="164"/>
      <c r="D871" s="164" t="s">
        <v>569</v>
      </c>
      <c r="E871" s="164"/>
      <c r="F871" s="165"/>
      <c r="G871" s="164"/>
      <c r="H871" s="164"/>
      <c r="I871" s="153"/>
      <c r="J871" s="154"/>
    </row>
    <row r="872" spans="1:10" ht="25.5">
      <c r="A872" s="163" t="s">
        <v>1734</v>
      </c>
      <c r="B872" s="161" t="s">
        <v>1661</v>
      </c>
      <c r="C872" s="163" t="s">
        <v>413</v>
      </c>
      <c r="D872" s="163" t="s">
        <v>1662</v>
      </c>
      <c r="E872" s="162" t="s">
        <v>519</v>
      </c>
      <c r="F872" s="161">
        <v>16252.64</v>
      </c>
      <c r="G872" s="160"/>
      <c r="H872" s="160"/>
      <c r="I872" s="160"/>
      <c r="J872" s="159"/>
    </row>
    <row r="873" spans="1:10" ht="25.5">
      <c r="A873" s="163" t="s">
        <v>1735</v>
      </c>
      <c r="B873" s="161" t="s">
        <v>531</v>
      </c>
      <c r="C873" s="163" t="s">
        <v>413</v>
      </c>
      <c r="D873" s="163" t="s">
        <v>532</v>
      </c>
      <c r="E873" s="162" t="s">
        <v>515</v>
      </c>
      <c r="F873" s="161">
        <v>29559.514602899999</v>
      </c>
      <c r="G873" s="160"/>
      <c r="H873" s="160"/>
      <c r="I873" s="160"/>
      <c r="J873" s="159"/>
    </row>
    <row r="874" spans="1:10">
      <c r="A874" s="163" t="s">
        <v>1736</v>
      </c>
      <c r="B874" s="161" t="s">
        <v>575</v>
      </c>
      <c r="C874" s="163" t="s">
        <v>413</v>
      </c>
      <c r="D874" s="163" t="s">
        <v>576</v>
      </c>
      <c r="E874" s="162" t="s">
        <v>519</v>
      </c>
      <c r="F874" s="161">
        <v>16252.64</v>
      </c>
      <c r="G874" s="160"/>
      <c r="H874" s="160"/>
      <c r="I874" s="160"/>
      <c r="J874" s="159"/>
    </row>
    <row r="875" spans="1:10">
      <c r="A875" s="164" t="s">
        <v>1737</v>
      </c>
      <c r="B875" s="164"/>
      <c r="C875" s="164"/>
      <c r="D875" s="164" t="s">
        <v>578</v>
      </c>
      <c r="E875" s="164"/>
      <c r="F875" s="165"/>
      <c r="G875" s="164"/>
      <c r="H875" s="164"/>
      <c r="I875" s="153"/>
      <c r="J875" s="154"/>
    </row>
    <row r="876" spans="1:10" ht="25.5">
      <c r="A876" s="163" t="s">
        <v>1738</v>
      </c>
      <c r="B876" s="161" t="s">
        <v>637</v>
      </c>
      <c r="C876" s="163" t="s">
        <v>413</v>
      </c>
      <c r="D876" s="163" t="s">
        <v>638</v>
      </c>
      <c r="E876" s="162" t="s">
        <v>519</v>
      </c>
      <c r="F876" s="161">
        <v>4.5999999999999996</v>
      </c>
      <c r="G876" s="160"/>
      <c r="H876" s="160"/>
      <c r="I876" s="160"/>
      <c r="J876" s="159"/>
    </row>
    <row r="877" spans="1:10" ht="25.5">
      <c r="A877" s="163" t="s">
        <v>1739</v>
      </c>
      <c r="B877" s="161" t="s">
        <v>1740</v>
      </c>
      <c r="C877" s="163" t="s">
        <v>413</v>
      </c>
      <c r="D877" s="163" t="s">
        <v>1741</v>
      </c>
      <c r="E877" s="162" t="s">
        <v>519</v>
      </c>
      <c r="F877" s="161">
        <v>225.65</v>
      </c>
      <c r="G877" s="160"/>
      <c r="H877" s="160"/>
      <c r="I877" s="160"/>
      <c r="J877" s="159"/>
    </row>
    <row r="878" spans="1:10" ht="25.5">
      <c r="A878" s="163" t="s">
        <v>1742</v>
      </c>
      <c r="B878" s="161" t="s">
        <v>582</v>
      </c>
      <c r="C878" s="163" t="s">
        <v>413</v>
      </c>
      <c r="D878" s="163" t="s">
        <v>583</v>
      </c>
      <c r="E878" s="162" t="s">
        <v>519</v>
      </c>
      <c r="F878" s="161">
        <v>161.52000000000001</v>
      </c>
      <c r="G878" s="160"/>
      <c r="H878" s="160"/>
      <c r="I878" s="160"/>
      <c r="J878" s="159"/>
    </row>
    <row r="879" spans="1:10" ht="38.25">
      <c r="A879" s="163" t="s">
        <v>1743</v>
      </c>
      <c r="B879" s="161" t="s">
        <v>509</v>
      </c>
      <c r="C879" s="163" t="s">
        <v>413</v>
      </c>
      <c r="D879" s="163" t="s">
        <v>510</v>
      </c>
      <c r="E879" s="162" t="s">
        <v>511</v>
      </c>
      <c r="F879" s="161">
        <v>239.597274</v>
      </c>
      <c r="G879" s="160"/>
      <c r="H879" s="160"/>
      <c r="I879" s="160"/>
      <c r="J879" s="159"/>
    </row>
    <row r="880" spans="1:10" ht="25.5">
      <c r="A880" s="163" t="s">
        <v>1744</v>
      </c>
      <c r="B880" s="161" t="s">
        <v>513</v>
      </c>
      <c r="C880" s="163" t="s">
        <v>413</v>
      </c>
      <c r="D880" s="163" t="s">
        <v>514</v>
      </c>
      <c r="E880" s="162" t="s">
        <v>515</v>
      </c>
      <c r="F880" s="161">
        <v>3169.8719344000001</v>
      </c>
      <c r="G880" s="160"/>
      <c r="H880" s="160"/>
      <c r="I880" s="160"/>
      <c r="J880" s="159"/>
    </row>
    <row r="881" spans="1:10" ht="38.25">
      <c r="A881" s="163" t="s">
        <v>1745</v>
      </c>
      <c r="B881" s="161" t="s">
        <v>528</v>
      </c>
      <c r="C881" s="163" t="s">
        <v>413</v>
      </c>
      <c r="D881" s="163" t="s">
        <v>529</v>
      </c>
      <c r="E881" s="162" t="s">
        <v>511</v>
      </c>
      <c r="F881" s="161">
        <v>763.5004222</v>
      </c>
      <c r="G881" s="160"/>
      <c r="H881" s="160"/>
      <c r="I881" s="160"/>
      <c r="J881" s="159"/>
    </row>
    <row r="882" spans="1:10" ht="25.5">
      <c r="A882" s="163" t="s">
        <v>1746</v>
      </c>
      <c r="B882" s="161" t="s">
        <v>531</v>
      </c>
      <c r="C882" s="163" t="s">
        <v>413</v>
      </c>
      <c r="D882" s="163" t="s">
        <v>532</v>
      </c>
      <c r="E882" s="162" t="s">
        <v>515</v>
      </c>
      <c r="F882" s="161">
        <v>4541.82</v>
      </c>
      <c r="G882" s="160"/>
      <c r="H882" s="160"/>
      <c r="I882" s="160"/>
      <c r="J882" s="159"/>
    </row>
    <row r="883" spans="1:10">
      <c r="A883" s="163" t="s">
        <v>1747</v>
      </c>
      <c r="B883" s="161" t="s">
        <v>592</v>
      </c>
      <c r="C883" s="163" t="s">
        <v>413</v>
      </c>
      <c r="D883" s="163" t="s">
        <v>593</v>
      </c>
      <c r="E883" s="162" t="s">
        <v>515</v>
      </c>
      <c r="F883" s="161">
        <v>901.33176000000003</v>
      </c>
      <c r="G883" s="160"/>
      <c r="H883" s="160"/>
      <c r="I883" s="160"/>
      <c r="J883" s="159"/>
    </row>
    <row r="884" spans="1:10" ht="38.25">
      <c r="A884" s="163" t="s">
        <v>1748</v>
      </c>
      <c r="B884" s="161" t="s">
        <v>595</v>
      </c>
      <c r="C884" s="163" t="s">
        <v>413</v>
      </c>
      <c r="D884" s="163" t="s">
        <v>596</v>
      </c>
      <c r="E884" s="162" t="s">
        <v>519</v>
      </c>
      <c r="F884" s="161">
        <v>387.17</v>
      </c>
      <c r="G884" s="160"/>
      <c r="H884" s="160"/>
      <c r="I884" s="160"/>
      <c r="J884" s="159"/>
    </row>
    <row r="885" spans="1:10">
      <c r="A885" s="163" t="s">
        <v>1749</v>
      </c>
      <c r="B885" s="161" t="s">
        <v>598</v>
      </c>
      <c r="C885" s="163" t="s">
        <v>413</v>
      </c>
      <c r="D885" s="163" t="s">
        <v>599</v>
      </c>
      <c r="E885" s="162" t="s">
        <v>519</v>
      </c>
      <c r="F885" s="161">
        <v>387.17</v>
      </c>
      <c r="G885" s="160"/>
      <c r="H885" s="160"/>
      <c r="I885" s="160"/>
      <c r="J885" s="159"/>
    </row>
    <row r="886" spans="1:10">
      <c r="A886" s="163" t="s">
        <v>1750</v>
      </c>
      <c r="B886" s="161" t="s">
        <v>601</v>
      </c>
      <c r="C886" s="163" t="s">
        <v>413</v>
      </c>
      <c r="D886" s="163" t="s">
        <v>602</v>
      </c>
      <c r="E886" s="162" t="s">
        <v>603</v>
      </c>
      <c r="F886" s="161">
        <v>58811</v>
      </c>
      <c r="G886" s="160"/>
      <c r="H886" s="160"/>
      <c r="I886" s="160"/>
      <c r="J886" s="159"/>
    </row>
    <row r="887" spans="1:10" ht="25.5">
      <c r="A887" s="163" t="s">
        <v>1751</v>
      </c>
      <c r="B887" s="161" t="s">
        <v>605</v>
      </c>
      <c r="C887" s="163" t="s">
        <v>413</v>
      </c>
      <c r="D887" s="163" t="s">
        <v>606</v>
      </c>
      <c r="E887" s="162" t="s">
        <v>404</v>
      </c>
      <c r="F887" s="161">
        <v>1797.05</v>
      </c>
      <c r="G887" s="160"/>
      <c r="H887" s="160"/>
      <c r="I887" s="160"/>
      <c r="J887" s="159"/>
    </row>
    <row r="888" spans="1:10">
      <c r="A888" s="163" t="s">
        <v>1752</v>
      </c>
      <c r="B888" s="161" t="s">
        <v>1415</v>
      </c>
      <c r="C888" s="163" t="s">
        <v>653</v>
      </c>
      <c r="D888" s="163" t="s">
        <v>1416</v>
      </c>
      <c r="E888" s="162" t="s">
        <v>1417</v>
      </c>
      <c r="F888" s="161">
        <v>2840.16</v>
      </c>
      <c r="G888" s="160"/>
      <c r="H888" s="160"/>
      <c r="I888" s="160"/>
      <c r="J888" s="159"/>
    </row>
    <row r="889" spans="1:10">
      <c r="A889" s="163" t="s">
        <v>1753</v>
      </c>
      <c r="B889" s="161" t="s">
        <v>1754</v>
      </c>
      <c r="C889" s="163" t="s">
        <v>413</v>
      </c>
      <c r="D889" s="163" t="s">
        <v>1755</v>
      </c>
      <c r="E889" s="162" t="s">
        <v>519</v>
      </c>
      <c r="F889" s="161">
        <v>18.03</v>
      </c>
      <c r="G889" s="160"/>
      <c r="H889" s="160"/>
      <c r="I889" s="160"/>
      <c r="J889" s="159"/>
    </row>
    <row r="890" spans="1:10">
      <c r="A890" s="164" t="s">
        <v>1756</v>
      </c>
      <c r="B890" s="164"/>
      <c r="C890" s="164"/>
      <c r="D890" s="164" t="s">
        <v>1757</v>
      </c>
      <c r="E890" s="164"/>
      <c r="F890" s="165"/>
      <c r="G890" s="164"/>
      <c r="H890" s="164"/>
      <c r="I890" s="153"/>
      <c r="J890" s="154"/>
    </row>
    <row r="891" spans="1:10">
      <c r="A891" s="164" t="s">
        <v>1758</v>
      </c>
      <c r="B891" s="164"/>
      <c r="C891" s="164"/>
      <c r="D891" s="164" t="s">
        <v>559</v>
      </c>
      <c r="E891" s="164"/>
      <c r="F891" s="165"/>
      <c r="G891" s="164"/>
      <c r="H891" s="164"/>
      <c r="I891" s="153"/>
      <c r="J891" s="154"/>
    </row>
    <row r="892" spans="1:10">
      <c r="A892" s="164" t="s">
        <v>1759</v>
      </c>
      <c r="B892" s="164"/>
      <c r="C892" s="164"/>
      <c r="D892" s="164" t="s">
        <v>569</v>
      </c>
      <c r="E892" s="164"/>
      <c r="F892" s="165"/>
      <c r="G892" s="164"/>
      <c r="H892" s="164"/>
      <c r="I892" s="153"/>
      <c r="J892" s="154"/>
    </row>
    <row r="893" spans="1:10" ht="25.5">
      <c r="A893" s="163" t="s">
        <v>1760</v>
      </c>
      <c r="B893" s="161" t="s">
        <v>1661</v>
      </c>
      <c r="C893" s="163" t="s">
        <v>413</v>
      </c>
      <c r="D893" s="163" t="s">
        <v>1662</v>
      </c>
      <c r="E893" s="162" t="s">
        <v>519</v>
      </c>
      <c r="F893" s="161">
        <v>27507.06</v>
      </c>
      <c r="G893" s="160"/>
      <c r="H893" s="160"/>
      <c r="I893" s="160"/>
      <c r="J893" s="159"/>
    </row>
    <row r="894" spans="1:10" ht="25.5">
      <c r="A894" s="163" t="s">
        <v>1761</v>
      </c>
      <c r="B894" s="161" t="s">
        <v>531</v>
      </c>
      <c r="C894" s="163" t="s">
        <v>413</v>
      </c>
      <c r="D894" s="163" t="s">
        <v>532</v>
      </c>
      <c r="E894" s="162" t="s">
        <v>515</v>
      </c>
      <c r="F894" s="161">
        <v>432720.81242560002</v>
      </c>
      <c r="G894" s="160"/>
      <c r="H894" s="160"/>
      <c r="I894" s="160"/>
      <c r="J894" s="159"/>
    </row>
    <row r="895" spans="1:10">
      <c r="A895" s="163" t="s">
        <v>1762</v>
      </c>
      <c r="B895" s="161" t="s">
        <v>575</v>
      </c>
      <c r="C895" s="163" t="s">
        <v>413</v>
      </c>
      <c r="D895" s="163" t="s">
        <v>576</v>
      </c>
      <c r="E895" s="162" t="s">
        <v>519</v>
      </c>
      <c r="F895" s="161">
        <v>27507.06</v>
      </c>
      <c r="G895" s="160"/>
      <c r="H895" s="160"/>
      <c r="I895" s="160"/>
      <c r="J895" s="159"/>
    </row>
    <row r="896" spans="1:10">
      <c r="A896" s="164" t="s">
        <v>1763</v>
      </c>
      <c r="B896" s="164"/>
      <c r="C896" s="164"/>
      <c r="D896" s="164" t="s">
        <v>578</v>
      </c>
      <c r="E896" s="164"/>
      <c r="F896" s="165"/>
      <c r="G896" s="164"/>
      <c r="H896" s="164"/>
      <c r="I896" s="153"/>
      <c r="J896" s="154"/>
    </row>
    <row r="897" spans="1:10" ht="25.5">
      <c r="A897" s="163" t="s">
        <v>1764</v>
      </c>
      <c r="B897" s="161" t="s">
        <v>637</v>
      </c>
      <c r="C897" s="163" t="s">
        <v>413</v>
      </c>
      <c r="D897" s="163" t="s">
        <v>638</v>
      </c>
      <c r="E897" s="162" t="s">
        <v>519</v>
      </c>
      <c r="F897" s="161">
        <v>3.66</v>
      </c>
      <c r="G897" s="160"/>
      <c r="H897" s="160"/>
      <c r="I897" s="160"/>
      <c r="J897" s="159"/>
    </row>
    <row r="898" spans="1:10" ht="25.5">
      <c r="A898" s="163" t="s">
        <v>1765</v>
      </c>
      <c r="B898" s="161" t="s">
        <v>1740</v>
      </c>
      <c r="C898" s="163" t="s">
        <v>413</v>
      </c>
      <c r="D898" s="163" t="s">
        <v>1741</v>
      </c>
      <c r="E898" s="162" t="s">
        <v>519</v>
      </c>
      <c r="F898" s="161">
        <v>229.4</v>
      </c>
      <c r="G898" s="160"/>
      <c r="H898" s="160"/>
      <c r="I898" s="160"/>
      <c r="J898" s="159"/>
    </row>
    <row r="899" spans="1:10" ht="25.5">
      <c r="A899" s="163" t="s">
        <v>1766</v>
      </c>
      <c r="B899" s="161" t="s">
        <v>582</v>
      </c>
      <c r="C899" s="163" t="s">
        <v>413</v>
      </c>
      <c r="D899" s="163" t="s">
        <v>583</v>
      </c>
      <c r="E899" s="162" t="s">
        <v>519</v>
      </c>
      <c r="F899" s="161">
        <v>161.52000000000001</v>
      </c>
      <c r="G899" s="160"/>
      <c r="H899" s="160"/>
      <c r="I899" s="160"/>
      <c r="J899" s="159"/>
    </row>
    <row r="900" spans="1:10" ht="38.25">
      <c r="A900" s="163" t="s">
        <v>1767</v>
      </c>
      <c r="B900" s="161" t="s">
        <v>509</v>
      </c>
      <c r="C900" s="163" t="s">
        <v>413</v>
      </c>
      <c r="D900" s="163" t="s">
        <v>510</v>
      </c>
      <c r="E900" s="162" t="s">
        <v>511</v>
      </c>
      <c r="F900" s="161">
        <v>241.362281</v>
      </c>
      <c r="G900" s="160"/>
      <c r="H900" s="160"/>
      <c r="I900" s="160"/>
      <c r="J900" s="159"/>
    </row>
    <row r="901" spans="1:10" ht="25.5">
      <c r="A901" s="163" t="s">
        <v>1768</v>
      </c>
      <c r="B901" s="161" t="s">
        <v>513</v>
      </c>
      <c r="C901" s="163" t="s">
        <v>413</v>
      </c>
      <c r="D901" s="163" t="s">
        <v>514</v>
      </c>
      <c r="E901" s="162" t="s">
        <v>515</v>
      </c>
      <c r="F901" s="161">
        <v>3193.2229781000001</v>
      </c>
      <c r="G901" s="160"/>
      <c r="H901" s="160"/>
      <c r="I901" s="160"/>
      <c r="J901" s="159"/>
    </row>
    <row r="902" spans="1:10" ht="38.25">
      <c r="A902" s="163" t="s">
        <v>1769</v>
      </c>
      <c r="B902" s="161" t="s">
        <v>528</v>
      </c>
      <c r="C902" s="163" t="s">
        <v>413</v>
      </c>
      <c r="D902" s="163" t="s">
        <v>529</v>
      </c>
      <c r="E902" s="162" t="s">
        <v>511</v>
      </c>
      <c r="F902" s="161">
        <v>769.10055520000003</v>
      </c>
      <c r="G902" s="160"/>
      <c r="H902" s="160"/>
      <c r="I902" s="160"/>
      <c r="J902" s="159"/>
    </row>
    <row r="903" spans="1:10" ht="25.5">
      <c r="A903" s="163" t="s">
        <v>1770</v>
      </c>
      <c r="B903" s="161" t="s">
        <v>531</v>
      </c>
      <c r="C903" s="163" t="s">
        <v>413</v>
      </c>
      <c r="D903" s="163" t="s">
        <v>532</v>
      </c>
      <c r="E903" s="162" t="s">
        <v>515</v>
      </c>
      <c r="F903" s="161">
        <v>4574.9625008000003</v>
      </c>
      <c r="G903" s="160"/>
      <c r="H903" s="160"/>
      <c r="I903" s="160"/>
      <c r="J903" s="159"/>
    </row>
    <row r="904" spans="1:10">
      <c r="A904" s="163" t="s">
        <v>1771</v>
      </c>
      <c r="B904" s="161" t="s">
        <v>592</v>
      </c>
      <c r="C904" s="163" t="s">
        <v>413</v>
      </c>
      <c r="D904" s="163" t="s">
        <v>593</v>
      </c>
      <c r="E904" s="162" t="s">
        <v>515</v>
      </c>
      <c r="F904" s="161">
        <v>7871.5651200000002</v>
      </c>
      <c r="G904" s="160"/>
      <c r="H904" s="160"/>
      <c r="I904" s="160"/>
      <c r="J904" s="159"/>
    </row>
    <row r="905" spans="1:10" ht="38.25">
      <c r="A905" s="163" t="s">
        <v>1772</v>
      </c>
      <c r="B905" s="161" t="s">
        <v>595</v>
      </c>
      <c r="C905" s="163" t="s">
        <v>413</v>
      </c>
      <c r="D905" s="163" t="s">
        <v>596</v>
      </c>
      <c r="E905" s="162" t="s">
        <v>519</v>
      </c>
      <c r="F905" s="161">
        <v>390.92</v>
      </c>
      <c r="G905" s="160"/>
      <c r="H905" s="160"/>
      <c r="I905" s="160"/>
      <c r="J905" s="159"/>
    </row>
    <row r="906" spans="1:10">
      <c r="A906" s="163" t="s">
        <v>1773</v>
      </c>
      <c r="B906" s="161" t="s">
        <v>598</v>
      </c>
      <c r="C906" s="163" t="s">
        <v>413</v>
      </c>
      <c r="D906" s="163" t="s">
        <v>599</v>
      </c>
      <c r="E906" s="162" t="s">
        <v>519</v>
      </c>
      <c r="F906" s="161">
        <v>390.92</v>
      </c>
      <c r="G906" s="160"/>
      <c r="H906" s="160"/>
      <c r="I906" s="160"/>
      <c r="J906" s="159"/>
    </row>
    <row r="907" spans="1:10">
      <c r="A907" s="163" t="s">
        <v>1774</v>
      </c>
      <c r="B907" s="161" t="s">
        <v>601</v>
      </c>
      <c r="C907" s="163" t="s">
        <v>413</v>
      </c>
      <c r="D907" s="163" t="s">
        <v>602</v>
      </c>
      <c r="E907" s="162" t="s">
        <v>603</v>
      </c>
      <c r="F907" s="161">
        <v>59373.5</v>
      </c>
      <c r="G907" s="160"/>
      <c r="H907" s="160"/>
      <c r="I907" s="160"/>
      <c r="J907" s="159"/>
    </row>
    <row r="908" spans="1:10" ht="25.5">
      <c r="A908" s="163" t="s">
        <v>1775</v>
      </c>
      <c r="B908" s="161" t="s">
        <v>605</v>
      </c>
      <c r="C908" s="163" t="s">
        <v>413</v>
      </c>
      <c r="D908" s="163" t="s">
        <v>606</v>
      </c>
      <c r="E908" s="162" t="s">
        <v>404</v>
      </c>
      <c r="F908" s="161">
        <v>1832.19</v>
      </c>
      <c r="G908" s="160"/>
      <c r="H908" s="160"/>
      <c r="I908" s="160"/>
      <c r="J908" s="159"/>
    </row>
    <row r="909" spans="1:10">
      <c r="A909" s="163" t="s">
        <v>1776</v>
      </c>
      <c r="B909" s="161" t="s">
        <v>1415</v>
      </c>
      <c r="C909" s="163" t="s">
        <v>653</v>
      </c>
      <c r="D909" s="163" t="s">
        <v>1416</v>
      </c>
      <c r="E909" s="162" t="s">
        <v>1417</v>
      </c>
      <c r="F909" s="161">
        <v>3199.15</v>
      </c>
      <c r="G909" s="160"/>
      <c r="H909" s="160"/>
      <c r="I909" s="160"/>
      <c r="J909" s="159"/>
    </row>
    <row r="910" spans="1:10">
      <c r="A910" s="163" t="s">
        <v>1777</v>
      </c>
      <c r="B910" s="161" t="s">
        <v>1754</v>
      </c>
      <c r="C910" s="163" t="s">
        <v>413</v>
      </c>
      <c r="D910" s="163" t="s">
        <v>1755</v>
      </c>
      <c r="E910" s="162" t="s">
        <v>519</v>
      </c>
      <c r="F910" s="161">
        <v>18.03</v>
      </c>
      <c r="G910" s="160"/>
      <c r="H910" s="160"/>
      <c r="I910" s="160"/>
      <c r="J910" s="159"/>
    </row>
    <row r="911" spans="1:10">
      <c r="A911" s="164" t="s">
        <v>1778</v>
      </c>
      <c r="B911" s="164"/>
      <c r="C911" s="164"/>
      <c r="D911" s="164" t="s">
        <v>63</v>
      </c>
      <c r="E911" s="164"/>
      <c r="F911" s="165"/>
      <c r="G911" s="164"/>
      <c r="H911" s="164"/>
      <c r="I911" s="153"/>
      <c r="J911" s="154"/>
    </row>
    <row r="912" spans="1:10">
      <c r="A912" s="164" t="s">
        <v>1779</v>
      </c>
      <c r="B912" s="164"/>
      <c r="C912" s="164"/>
      <c r="D912" s="164" t="s">
        <v>1780</v>
      </c>
      <c r="E912" s="164"/>
      <c r="F912" s="165"/>
      <c r="G912" s="164"/>
      <c r="H912" s="164"/>
      <c r="I912" s="153"/>
      <c r="J912" s="154"/>
    </row>
    <row r="913" spans="1:10">
      <c r="A913" s="163" t="s">
        <v>1781</v>
      </c>
      <c r="B913" s="161" t="s">
        <v>1782</v>
      </c>
      <c r="C913" s="163" t="s">
        <v>440</v>
      </c>
      <c r="D913" s="163" t="s">
        <v>1783</v>
      </c>
      <c r="E913" s="162" t="s">
        <v>400</v>
      </c>
      <c r="F913" s="161">
        <v>36</v>
      </c>
      <c r="G913" s="160"/>
      <c r="H913" s="160"/>
      <c r="I913" s="160"/>
      <c r="J913" s="159"/>
    </row>
    <row r="914" spans="1:10">
      <c r="A914" s="163" t="s">
        <v>1784</v>
      </c>
      <c r="B914" s="161" t="s">
        <v>1785</v>
      </c>
      <c r="C914" s="163" t="s">
        <v>440</v>
      </c>
      <c r="D914" s="163" t="s">
        <v>1786</v>
      </c>
      <c r="E914" s="162" t="s">
        <v>258</v>
      </c>
      <c r="F914" s="161">
        <v>9</v>
      </c>
      <c r="G914" s="160"/>
      <c r="H914" s="160"/>
      <c r="I914" s="160"/>
      <c r="J914" s="159"/>
    </row>
    <row r="915" spans="1:10" ht="25.5">
      <c r="A915" s="163" t="s">
        <v>1787</v>
      </c>
      <c r="B915" s="161" t="s">
        <v>1788</v>
      </c>
      <c r="C915" s="163" t="s">
        <v>440</v>
      </c>
      <c r="D915" s="163" t="s">
        <v>1789</v>
      </c>
      <c r="E915" s="162" t="s">
        <v>258</v>
      </c>
      <c r="F915" s="161">
        <v>9</v>
      </c>
      <c r="G915" s="160"/>
      <c r="H915" s="160"/>
      <c r="I915" s="160"/>
      <c r="J915" s="159"/>
    </row>
    <row r="916" spans="1:10">
      <c r="A916" s="163" t="s">
        <v>1790</v>
      </c>
      <c r="B916" s="161" t="s">
        <v>1791</v>
      </c>
      <c r="C916" s="163" t="s">
        <v>440</v>
      </c>
      <c r="D916" s="163" t="s">
        <v>1792</v>
      </c>
      <c r="E916" s="162" t="s">
        <v>258</v>
      </c>
      <c r="F916" s="161">
        <v>9</v>
      </c>
      <c r="G916" s="160"/>
      <c r="H916" s="160"/>
      <c r="I916" s="160"/>
      <c r="J916" s="159"/>
    </row>
    <row r="917" spans="1:10" ht="38.25">
      <c r="A917" s="163" t="s">
        <v>1793</v>
      </c>
      <c r="B917" s="161" t="s">
        <v>1794</v>
      </c>
      <c r="C917" s="163" t="s">
        <v>440</v>
      </c>
      <c r="D917" s="163" t="s">
        <v>1795</v>
      </c>
      <c r="E917" s="162" t="s">
        <v>258</v>
      </c>
      <c r="F917" s="161">
        <v>9</v>
      </c>
      <c r="G917" s="160"/>
      <c r="H917" s="160"/>
      <c r="I917" s="160"/>
      <c r="J917" s="159"/>
    </row>
    <row r="918" spans="1:10">
      <c r="A918" s="163" t="s">
        <v>1796</v>
      </c>
      <c r="B918" s="161" t="s">
        <v>1797</v>
      </c>
      <c r="C918" s="163" t="s">
        <v>440</v>
      </c>
      <c r="D918" s="163" t="s">
        <v>1798</v>
      </c>
      <c r="E918" s="162" t="s">
        <v>258</v>
      </c>
      <c r="F918" s="161">
        <v>9</v>
      </c>
      <c r="G918" s="160"/>
      <c r="H918" s="160"/>
      <c r="I918" s="160"/>
      <c r="J918" s="159"/>
    </row>
    <row r="919" spans="1:10" ht="25.5">
      <c r="A919" s="163" t="s">
        <v>1799</v>
      </c>
      <c r="B919" s="161" t="s">
        <v>1800</v>
      </c>
      <c r="C919" s="163" t="s">
        <v>835</v>
      </c>
      <c r="D919" s="163" t="s">
        <v>1801</v>
      </c>
      <c r="E919" s="162" t="s">
        <v>258</v>
      </c>
      <c r="F919" s="161">
        <v>9</v>
      </c>
      <c r="G919" s="160"/>
      <c r="H919" s="160"/>
      <c r="I919" s="160"/>
      <c r="J919" s="159"/>
    </row>
    <row r="920" spans="1:10">
      <c r="A920" s="163" t="s">
        <v>1802</v>
      </c>
      <c r="B920" s="161" t="s">
        <v>1803</v>
      </c>
      <c r="C920" s="163" t="s">
        <v>440</v>
      </c>
      <c r="D920" s="163" t="s">
        <v>1804</v>
      </c>
      <c r="E920" s="162" t="s">
        <v>258</v>
      </c>
      <c r="F920" s="161">
        <v>9</v>
      </c>
      <c r="G920" s="160"/>
      <c r="H920" s="160"/>
      <c r="I920" s="160"/>
      <c r="J920" s="159"/>
    </row>
    <row r="921" spans="1:10">
      <c r="A921" s="164" t="s">
        <v>1805</v>
      </c>
      <c r="B921" s="164"/>
      <c r="C921" s="164"/>
      <c r="D921" s="164" t="s">
        <v>1806</v>
      </c>
      <c r="E921" s="164"/>
      <c r="F921" s="165"/>
      <c r="G921" s="164"/>
      <c r="H921" s="164"/>
      <c r="I921" s="153"/>
      <c r="J921" s="154"/>
    </row>
    <row r="922" spans="1:10">
      <c r="A922" s="163" t="s">
        <v>1807</v>
      </c>
      <c r="B922" s="161" t="s">
        <v>1782</v>
      </c>
      <c r="C922" s="163" t="s">
        <v>440</v>
      </c>
      <c r="D922" s="163" t="s">
        <v>1783</v>
      </c>
      <c r="E922" s="162" t="s">
        <v>400</v>
      </c>
      <c r="F922" s="161">
        <v>32</v>
      </c>
      <c r="G922" s="160"/>
      <c r="H922" s="160"/>
      <c r="I922" s="160"/>
      <c r="J922" s="159"/>
    </row>
    <row r="923" spans="1:10" ht="38.25">
      <c r="A923" s="163" t="s">
        <v>1808</v>
      </c>
      <c r="B923" s="161" t="s">
        <v>1809</v>
      </c>
      <c r="C923" s="163" t="s">
        <v>496</v>
      </c>
      <c r="D923" s="163" t="s">
        <v>1810</v>
      </c>
      <c r="E923" s="162" t="s">
        <v>258</v>
      </c>
      <c r="F923" s="161">
        <v>8</v>
      </c>
      <c r="G923" s="160"/>
      <c r="H923" s="160"/>
      <c r="I923" s="160"/>
      <c r="J923" s="159"/>
    </row>
    <row r="924" spans="1:10">
      <c r="A924" s="163" t="s">
        <v>1811</v>
      </c>
      <c r="B924" s="161" t="s">
        <v>1812</v>
      </c>
      <c r="C924" s="163" t="s">
        <v>440</v>
      </c>
      <c r="D924" s="163" t="s">
        <v>1813</v>
      </c>
      <c r="E924" s="162" t="s">
        <v>258</v>
      </c>
      <c r="F924" s="161">
        <v>8</v>
      </c>
      <c r="G924" s="160"/>
      <c r="H924" s="160"/>
      <c r="I924" s="160"/>
      <c r="J924" s="159"/>
    </row>
    <row r="925" spans="1:10" ht="38.25">
      <c r="A925" s="163" t="s">
        <v>1814</v>
      </c>
      <c r="B925" s="161" t="s">
        <v>1815</v>
      </c>
      <c r="C925" s="163" t="s">
        <v>496</v>
      </c>
      <c r="D925" s="163" t="s">
        <v>1816</v>
      </c>
      <c r="E925" s="162" t="s">
        <v>258</v>
      </c>
      <c r="F925" s="161">
        <v>8</v>
      </c>
      <c r="G925" s="160"/>
      <c r="H925" s="160"/>
      <c r="I925" s="160"/>
      <c r="J925" s="159"/>
    </row>
    <row r="926" spans="1:10">
      <c r="A926" s="163" t="s">
        <v>1817</v>
      </c>
      <c r="B926" s="161" t="s">
        <v>1797</v>
      </c>
      <c r="C926" s="163" t="s">
        <v>440</v>
      </c>
      <c r="D926" s="163" t="s">
        <v>1798</v>
      </c>
      <c r="E926" s="162" t="s">
        <v>258</v>
      </c>
      <c r="F926" s="161">
        <v>8</v>
      </c>
      <c r="G926" s="160"/>
      <c r="H926" s="160"/>
      <c r="I926" s="160"/>
      <c r="J926" s="159"/>
    </row>
    <row r="927" spans="1:10">
      <c r="A927" s="163" t="s">
        <v>1818</v>
      </c>
      <c r="B927" s="161" t="s">
        <v>1819</v>
      </c>
      <c r="C927" s="163" t="s">
        <v>440</v>
      </c>
      <c r="D927" s="163" t="s">
        <v>1820</v>
      </c>
      <c r="E927" s="162" t="s">
        <v>258</v>
      </c>
      <c r="F927" s="161">
        <v>8</v>
      </c>
      <c r="G927" s="160"/>
      <c r="H927" s="160"/>
      <c r="I927" s="160"/>
      <c r="J927" s="159"/>
    </row>
    <row r="928" spans="1:10" ht="25.5">
      <c r="A928" s="163" t="s">
        <v>1821</v>
      </c>
      <c r="B928" s="161" t="s">
        <v>1822</v>
      </c>
      <c r="C928" s="163" t="s">
        <v>835</v>
      </c>
      <c r="D928" s="163" t="s">
        <v>1823</v>
      </c>
      <c r="E928" s="162" t="s">
        <v>258</v>
      </c>
      <c r="F928" s="161">
        <v>8</v>
      </c>
      <c r="G928" s="160"/>
      <c r="H928" s="160"/>
      <c r="I928" s="160"/>
      <c r="J928" s="159"/>
    </row>
    <row r="929" spans="1:10" ht="38.25">
      <c r="A929" s="163" t="s">
        <v>1824</v>
      </c>
      <c r="B929" s="161" t="s">
        <v>1825</v>
      </c>
      <c r="C929" s="163" t="s">
        <v>1826</v>
      </c>
      <c r="D929" s="163" t="s">
        <v>1827</v>
      </c>
      <c r="E929" s="162" t="s">
        <v>419</v>
      </c>
      <c r="F929" s="161">
        <v>8</v>
      </c>
      <c r="G929" s="160"/>
      <c r="H929" s="160"/>
      <c r="I929" s="160"/>
      <c r="J929" s="159"/>
    </row>
    <row r="930" spans="1:10">
      <c r="A930" s="164" t="s">
        <v>1828</v>
      </c>
      <c r="B930" s="164"/>
      <c r="C930" s="164"/>
      <c r="D930" s="164" t="s">
        <v>1829</v>
      </c>
      <c r="E930" s="164"/>
      <c r="F930" s="165"/>
      <c r="G930" s="164"/>
      <c r="H930" s="164"/>
      <c r="I930" s="153"/>
      <c r="J930" s="154"/>
    </row>
    <row r="931" spans="1:10">
      <c r="A931" s="163" t="s">
        <v>1830</v>
      </c>
      <c r="B931" s="161" t="s">
        <v>1782</v>
      </c>
      <c r="C931" s="163" t="s">
        <v>440</v>
      </c>
      <c r="D931" s="163" t="s">
        <v>1783</v>
      </c>
      <c r="E931" s="162" t="s">
        <v>400</v>
      </c>
      <c r="F931" s="161">
        <v>300</v>
      </c>
      <c r="G931" s="160"/>
      <c r="H931" s="160"/>
      <c r="I931" s="160"/>
      <c r="J931" s="159"/>
    </row>
    <row r="932" spans="1:10">
      <c r="A932" s="163" t="s">
        <v>1831</v>
      </c>
      <c r="B932" s="161" t="s">
        <v>1832</v>
      </c>
      <c r="C932" s="163" t="s">
        <v>440</v>
      </c>
      <c r="D932" s="163" t="s">
        <v>1833</v>
      </c>
      <c r="E932" s="162" t="s">
        <v>258</v>
      </c>
      <c r="F932" s="161">
        <v>75</v>
      </c>
      <c r="G932" s="160"/>
      <c r="H932" s="160"/>
      <c r="I932" s="160"/>
      <c r="J932" s="159"/>
    </row>
    <row r="933" spans="1:10">
      <c r="A933" s="163" t="s">
        <v>1834</v>
      </c>
      <c r="B933" s="161" t="s">
        <v>1835</v>
      </c>
      <c r="C933" s="163" t="s">
        <v>440</v>
      </c>
      <c r="D933" s="163" t="s">
        <v>1836</v>
      </c>
      <c r="E933" s="162" t="s">
        <v>258</v>
      </c>
      <c r="F933" s="161">
        <v>75</v>
      </c>
      <c r="G933" s="160"/>
      <c r="H933" s="160"/>
      <c r="I933" s="160"/>
      <c r="J933" s="159"/>
    </row>
    <row r="934" spans="1:10">
      <c r="A934" s="163" t="s">
        <v>1837</v>
      </c>
      <c r="B934" s="161" t="s">
        <v>1838</v>
      </c>
      <c r="C934" s="163" t="s">
        <v>440</v>
      </c>
      <c r="D934" s="163" t="s">
        <v>1839</v>
      </c>
      <c r="E934" s="162" t="s">
        <v>258</v>
      </c>
      <c r="F934" s="161">
        <v>75</v>
      </c>
      <c r="G934" s="160"/>
      <c r="H934" s="160"/>
      <c r="I934" s="160"/>
      <c r="J934" s="159"/>
    </row>
    <row r="935" spans="1:10">
      <c r="A935" s="163" t="s">
        <v>1840</v>
      </c>
      <c r="B935" s="161" t="s">
        <v>1841</v>
      </c>
      <c r="C935" s="163" t="s">
        <v>440</v>
      </c>
      <c r="D935" s="163" t="s">
        <v>1842</v>
      </c>
      <c r="E935" s="162" t="s">
        <v>258</v>
      </c>
      <c r="F935" s="161">
        <v>75</v>
      </c>
      <c r="G935" s="160"/>
      <c r="H935" s="160"/>
      <c r="I935" s="160"/>
      <c r="J935" s="159"/>
    </row>
    <row r="936" spans="1:10" ht="38.25">
      <c r="A936" s="163" t="s">
        <v>1843</v>
      </c>
      <c r="B936" s="161" t="s">
        <v>1844</v>
      </c>
      <c r="C936" s="163" t="s">
        <v>163</v>
      </c>
      <c r="D936" s="163" t="s">
        <v>1845</v>
      </c>
      <c r="E936" s="162" t="s">
        <v>258</v>
      </c>
      <c r="F936" s="161">
        <v>75</v>
      </c>
      <c r="G936" s="160"/>
      <c r="H936" s="160"/>
      <c r="I936" s="160"/>
      <c r="J936" s="159"/>
    </row>
    <row r="937" spans="1:10">
      <c r="A937" s="163" t="s">
        <v>1846</v>
      </c>
      <c r="B937" s="161" t="s">
        <v>1847</v>
      </c>
      <c r="C937" s="163" t="s">
        <v>440</v>
      </c>
      <c r="D937" s="163" t="s">
        <v>1848</v>
      </c>
      <c r="E937" s="162" t="s">
        <v>258</v>
      </c>
      <c r="F937" s="161">
        <v>75</v>
      </c>
      <c r="G937" s="160"/>
      <c r="H937" s="160"/>
      <c r="I937" s="160"/>
      <c r="J937" s="159"/>
    </row>
    <row r="938" spans="1:10" ht="25.5">
      <c r="A938" s="163" t="s">
        <v>1849</v>
      </c>
      <c r="B938" s="161" t="s">
        <v>1850</v>
      </c>
      <c r="C938" s="163" t="s">
        <v>1851</v>
      </c>
      <c r="D938" s="163" t="s">
        <v>1852</v>
      </c>
      <c r="E938" s="162" t="s">
        <v>1853</v>
      </c>
      <c r="F938" s="161">
        <v>75</v>
      </c>
      <c r="G938" s="160"/>
      <c r="H938" s="160"/>
      <c r="I938" s="160"/>
      <c r="J938" s="159"/>
    </row>
    <row r="939" spans="1:10">
      <c r="A939" s="163" t="s">
        <v>1854</v>
      </c>
      <c r="B939" s="161" t="s">
        <v>1855</v>
      </c>
      <c r="C939" s="163" t="s">
        <v>440</v>
      </c>
      <c r="D939" s="163" t="s">
        <v>1856</v>
      </c>
      <c r="E939" s="162" t="s">
        <v>258</v>
      </c>
      <c r="F939" s="161">
        <v>75</v>
      </c>
      <c r="G939" s="160"/>
      <c r="H939" s="160"/>
      <c r="I939" s="160"/>
      <c r="J939" s="159"/>
    </row>
    <row r="940" spans="1:10">
      <c r="A940" s="163" t="s">
        <v>1857</v>
      </c>
      <c r="B940" s="161" t="s">
        <v>1858</v>
      </c>
      <c r="C940" s="163" t="s">
        <v>440</v>
      </c>
      <c r="D940" s="163" t="s">
        <v>1859</v>
      </c>
      <c r="E940" s="162" t="s">
        <v>258</v>
      </c>
      <c r="F940" s="161">
        <v>75</v>
      </c>
      <c r="G940" s="160"/>
      <c r="H940" s="160"/>
      <c r="I940" s="160"/>
      <c r="J940" s="159"/>
    </row>
    <row r="941" spans="1:10" ht="38.25">
      <c r="A941" s="163" t="s">
        <v>1860</v>
      </c>
      <c r="B941" s="161" t="s">
        <v>1861</v>
      </c>
      <c r="C941" s="163" t="s">
        <v>496</v>
      </c>
      <c r="D941" s="163" t="s">
        <v>1862</v>
      </c>
      <c r="E941" s="162" t="s">
        <v>258</v>
      </c>
      <c r="F941" s="161">
        <v>75</v>
      </c>
      <c r="G941" s="160"/>
      <c r="H941" s="160"/>
      <c r="I941" s="160"/>
      <c r="J941" s="159"/>
    </row>
    <row r="942" spans="1:10" ht="25.5">
      <c r="A942" s="163" t="s">
        <v>1863</v>
      </c>
      <c r="B942" s="161" t="s">
        <v>1864</v>
      </c>
      <c r="C942" s="163" t="s">
        <v>440</v>
      </c>
      <c r="D942" s="163" t="s">
        <v>1865</v>
      </c>
      <c r="E942" s="162" t="s">
        <v>258</v>
      </c>
      <c r="F942" s="161">
        <v>75</v>
      </c>
      <c r="G942" s="160"/>
      <c r="H942" s="160"/>
      <c r="I942" s="160"/>
      <c r="J942" s="159"/>
    </row>
    <row r="943" spans="1:10">
      <c r="A943" s="163" t="s">
        <v>1866</v>
      </c>
      <c r="B943" s="161" t="s">
        <v>1785</v>
      </c>
      <c r="C943" s="163" t="s">
        <v>440</v>
      </c>
      <c r="D943" s="163" t="s">
        <v>1786</v>
      </c>
      <c r="E943" s="162" t="s">
        <v>258</v>
      </c>
      <c r="F943" s="161">
        <v>75</v>
      </c>
      <c r="G943" s="160"/>
      <c r="H943" s="160"/>
      <c r="I943" s="160"/>
      <c r="J943" s="159"/>
    </row>
    <row r="944" spans="1:10" ht="38.25">
      <c r="A944" s="163" t="s">
        <v>1867</v>
      </c>
      <c r="B944" s="161" t="s">
        <v>1868</v>
      </c>
      <c r="C944" s="163" t="s">
        <v>440</v>
      </c>
      <c r="D944" s="163" t="s">
        <v>1869</v>
      </c>
      <c r="E944" s="162" t="s">
        <v>258</v>
      </c>
      <c r="F944" s="161">
        <v>75</v>
      </c>
      <c r="G944" s="160"/>
      <c r="H944" s="160"/>
      <c r="I944" s="160"/>
      <c r="J944" s="159"/>
    </row>
    <row r="945" spans="1:10">
      <c r="A945" s="163" t="s">
        <v>1870</v>
      </c>
      <c r="B945" s="161" t="s">
        <v>1871</v>
      </c>
      <c r="C945" s="163" t="s">
        <v>440</v>
      </c>
      <c r="D945" s="163" t="s">
        <v>1872</v>
      </c>
      <c r="E945" s="162" t="s">
        <v>258</v>
      </c>
      <c r="F945" s="161">
        <v>75</v>
      </c>
      <c r="G945" s="160"/>
      <c r="H945" s="160"/>
      <c r="I945" s="160"/>
      <c r="J945" s="159"/>
    </row>
    <row r="946" spans="1:10">
      <c r="A946" s="163" t="s">
        <v>1873</v>
      </c>
      <c r="B946" s="161" t="s">
        <v>1874</v>
      </c>
      <c r="C946" s="163" t="s">
        <v>440</v>
      </c>
      <c r="D946" s="163" t="s">
        <v>1875</v>
      </c>
      <c r="E946" s="162" t="s">
        <v>258</v>
      </c>
      <c r="F946" s="161">
        <v>75</v>
      </c>
      <c r="G946" s="160"/>
      <c r="H946" s="160"/>
      <c r="I946" s="160"/>
      <c r="J946" s="159"/>
    </row>
    <row r="947" spans="1:10">
      <c r="A947" s="163" t="s">
        <v>1876</v>
      </c>
      <c r="B947" s="161" t="s">
        <v>1877</v>
      </c>
      <c r="C947" s="163" t="s">
        <v>440</v>
      </c>
      <c r="D947" s="163" t="s">
        <v>1878</v>
      </c>
      <c r="E947" s="162" t="s">
        <v>258</v>
      </c>
      <c r="F947" s="161">
        <v>75</v>
      </c>
      <c r="G947" s="160"/>
      <c r="H947" s="160"/>
      <c r="I947" s="160"/>
      <c r="J947" s="159"/>
    </row>
    <row r="948" spans="1:10">
      <c r="A948" s="163" t="s">
        <v>1879</v>
      </c>
      <c r="B948" s="161" t="s">
        <v>1880</v>
      </c>
      <c r="C948" s="163" t="s">
        <v>440</v>
      </c>
      <c r="D948" s="163" t="s">
        <v>1881</v>
      </c>
      <c r="E948" s="162" t="s">
        <v>258</v>
      </c>
      <c r="F948" s="161">
        <v>75</v>
      </c>
      <c r="G948" s="160"/>
      <c r="H948" s="160"/>
      <c r="I948" s="160"/>
      <c r="J948" s="159"/>
    </row>
    <row r="949" spans="1:10">
      <c r="A949" s="163" t="s">
        <v>1882</v>
      </c>
      <c r="B949" s="161" t="s">
        <v>1797</v>
      </c>
      <c r="C949" s="163" t="s">
        <v>440</v>
      </c>
      <c r="D949" s="163" t="s">
        <v>1798</v>
      </c>
      <c r="E949" s="162" t="s">
        <v>258</v>
      </c>
      <c r="F949" s="161">
        <v>75</v>
      </c>
      <c r="G949" s="160"/>
      <c r="H949" s="160"/>
      <c r="I949" s="160"/>
      <c r="J949" s="159"/>
    </row>
    <row r="950" spans="1:10">
      <c r="A950" s="163" t="s">
        <v>1883</v>
      </c>
      <c r="B950" s="161" t="s">
        <v>1884</v>
      </c>
      <c r="C950" s="163" t="s">
        <v>440</v>
      </c>
      <c r="D950" s="163" t="s">
        <v>1885</v>
      </c>
      <c r="E950" s="162" t="s">
        <v>258</v>
      </c>
      <c r="F950" s="161">
        <v>75</v>
      </c>
      <c r="G950" s="160"/>
      <c r="H950" s="160"/>
      <c r="I950" s="160"/>
      <c r="J950" s="159"/>
    </row>
    <row r="951" spans="1:10">
      <c r="A951" s="164" t="s">
        <v>1886</v>
      </c>
      <c r="B951" s="164"/>
      <c r="C951" s="164"/>
      <c r="D951" s="164" t="s">
        <v>1887</v>
      </c>
      <c r="E951" s="164"/>
      <c r="F951" s="165"/>
      <c r="G951" s="164"/>
      <c r="H951" s="164"/>
      <c r="I951" s="153"/>
      <c r="J951" s="154"/>
    </row>
    <row r="952" spans="1:10">
      <c r="A952" s="163" t="s">
        <v>1888</v>
      </c>
      <c r="B952" s="161" t="s">
        <v>1889</v>
      </c>
      <c r="C952" s="163" t="s">
        <v>456</v>
      </c>
      <c r="D952" s="163" t="s">
        <v>1890</v>
      </c>
      <c r="E952" s="162" t="s">
        <v>400</v>
      </c>
      <c r="F952" s="161">
        <v>120</v>
      </c>
      <c r="G952" s="160"/>
      <c r="H952" s="160"/>
      <c r="I952" s="160"/>
      <c r="J952" s="159"/>
    </row>
    <row r="953" spans="1:10">
      <c r="A953" s="163" t="s">
        <v>1891</v>
      </c>
      <c r="B953" s="161" t="s">
        <v>1892</v>
      </c>
      <c r="C953" s="163" t="s">
        <v>456</v>
      </c>
      <c r="D953" s="163" t="s">
        <v>1893</v>
      </c>
      <c r="E953" s="162" t="s">
        <v>400</v>
      </c>
      <c r="F953" s="161">
        <v>40</v>
      </c>
      <c r="G953" s="160"/>
      <c r="H953" s="160"/>
      <c r="I953" s="160"/>
      <c r="J953" s="159"/>
    </row>
    <row r="954" spans="1:10">
      <c r="A954" s="163" t="s">
        <v>1894</v>
      </c>
      <c r="B954" s="161" t="s">
        <v>1832</v>
      </c>
      <c r="C954" s="163" t="s">
        <v>440</v>
      </c>
      <c r="D954" s="163" t="s">
        <v>1833</v>
      </c>
      <c r="E954" s="162" t="s">
        <v>258</v>
      </c>
      <c r="F954" s="161">
        <v>8</v>
      </c>
      <c r="G954" s="160"/>
      <c r="H954" s="160"/>
      <c r="I954" s="160"/>
      <c r="J954" s="159"/>
    </row>
    <row r="955" spans="1:10">
      <c r="A955" s="163" t="s">
        <v>1895</v>
      </c>
      <c r="B955" s="161" t="s">
        <v>1835</v>
      </c>
      <c r="C955" s="163" t="s">
        <v>440</v>
      </c>
      <c r="D955" s="163" t="s">
        <v>1836</v>
      </c>
      <c r="E955" s="162" t="s">
        <v>258</v>
      </c>
      <c r="F955" s="161">
        <v>8</v>
      </c>
      <c r="G955" s="160"/>
      <c r="H955" s="160"/>
      <c r="I955" s="160"/>
      <c r="J955" s="159"/>
    </row>
    <row r="956" spans="1:10">
      <c r="A956" s="163" t="s">
        <v>1896</v>
      </c>
      <c r="B956" s="161" t="s">
        <v>1838</v>
      </c>
      <c r="C956" s="163" t="s">
        <v>440</v>
      </c>
      <c r="D956" s="163" t="s">
        <v>1839</v>
      </c>
      <c r="E956" s="162" t="s">
        <v>258</v>
      </c>
      <c r="F956" s="161">
        <v>8</v>
      </c>
      <c r="G956" s="160"/>
      <c r="H956" s="160"/>
      <c r="I956" s="160"/>
      <c r="J956" s="159"/>
    </row>
    <row r="957" spans="1:10">
      <c r="A957" s="163" t="s">
        <v>1897</v>
      </c>
      <c r="B957" s="161" t="s">
        <v>1841</v>
      </c>
      <c r="C957" s="163" t="s">
        <v>440</v>
      </c>
      <c r="D957" s="163" t="s">
        <v>1842</v>
      </c>
      <c r="E957" s="162" t="s">
        <v>258</v>
      </c>
      <c r="F957" s="161">
        <v>8</v>
      </c>
      <c r="G957" s="160"/>
      <c r="H957" s="160"/>
      <c r="I957" s="160"/>
      <c r="J957" s="159"/>
    </row>
    <row r="958" spans="1:10">
      <c r="A958" s="163" t="s">
        <v>1898</v>
      </c>
      <c r="B958" s="161" t="s">
        <v>1791</v>
      </c>
      <c r="C958" s="163" t="s">
        <v>440</v>
      </c>
      <c r="D958" s="163" t="s">
        <v>1792</v>
      </c>
      <c r="E958" s="162" t="s">
        <v>258</v>
      </c>
      <c r="F958" s="161">
        <v>8</v>
      </c>
      <c r="G958" s="160"/>
      <c r="H958" s="160"/>
      <c r="I958" s="160"/>
      <c r="J958" s="159"/>
    </row>
    <row r="959" spans="1:10">
      <c r="A959" s="163" t="s">
        <v>1899</v>
      </c>
      <c r="B959" s="161" t="s">
        <v>1900</v>
      </c>
      <c r="C959" s="163" t="s">
        <v>440</v>
      </c>
      <c r="D959" s="163" t="s">
        <v>1901</v>
      </c>
      <c r="E959" s="162" t="s">
        <v>258</v>
      </c>
      <c r="F959" s="161">
        <v>8</v>
      </c>
      <c r="G959" s="160"/>
      <c r="H959" s="160"/>
      <c r="I959" s="160"/>
      <c r="J959" s="159"/>
    </row>
    <row r="960" spans="1:10" ht="38.25">
      <c r="A960" s="163" t="s">
        <v>1902</v>
      </c>
      <c r="B960" s="161" t="s">
        <v>1844</v>
      </c>
      <c r="C960" s="163" t="s">
        <v>163</v>
      </c>
      <c r="D960" s="163" t="s">
        <v>1845</v>
      </c>
      <c r="E960" s="162" t="s">
        <v>258</v>
      </c>
      <c r="F960" s="161">
        <v>8</v>
      </c>
      <c r="G960" s="160"/>
      <c r="H960" s="160"/>
      <c r="I960" s="160"/>
      <c r="J960" s="159"/>
    </row>
    <row r="961" spans="1:10">
      <c r="A961" s="163" t="s">
        <v>1903</v>
      </c>
      <c r="B961" s="161" t="s">
        <v>1847</v>
      </c>
      <c r="C961" s="163" t="s">
        <v>440</v>
      </c>
      <c r="D961" s="163" t="s">
        <v>1848</v>
      </c>
      <c r="E961" s="162" t="s">
        <v>258</v>
      </c>
      <c r="F961" s="161">
        <v>8</v>
      </c>
      <c r="G961" s="160"/>
      <c r="H961" s="160"/>
      <c r="I961" s="160"/>
      <c r="J961" s="159"/>
    </row>
    <row r="962" spans="1:10" ht="25.5">
      <c r="A962" s="163" t="s">
        <v>1904</v>
      </c>
      <c r="B962" s="161" t="s">
        <v>1850</v>
      </c>
      <c r="C962" s="163" t="s">
        <v>1851</v>
      </c>
      <c r="D962" s="163" t="s">
        <v>1852</v>
      </c>
      <c r="E962" s="162" t="s">
        <v>1853</v>
      </c>
      <c r="F962" s="161">
        <v>8</v>
      </c>
      <c r="G962" s="160"/>
      <c r="H962" s="160"/>
      <c r="I962" s="160"/>
      <c r="J962" s="159"/>
    </row>
    <row r="963" spans="1:10">
      <c r="A963" s="163" t="s">
        <v>1905</v>
      </c>
      <c r="B963" s="161" t="s">
        <v>1855</v>
      </c>
      <c r="C963" s="163" t="s">
        <v>440</v>
      </c>
      <c r="D963" s="163" t="s">
        <v>1856</v>
      </c>
      <c r="E963" s="162" t="s">
        <v>258</v>
      </c>
      <c r="F963" s="161">
        <v>8</v>
      </c>
      <c r="G963" s="160"/>
      <c r="H963" s="160"/>
      <c r="I963" s="160"/>
      <c r="J963" s="159"/>
    </row>
    <row r="964" spans="1:10">
      <c r="A964" s="163" t="s">
        <v>1906</v>
      </c>
      <c r="B964" s="161" t="s">
        <v>1858</v>
      </c>
      <c r="C964" s="163" t="s">
        <v>440</v>
      </c>
      <c r="D964" s="163" t="s">
        <v>1859</v>
      </c>
      <c r="E964" s="162" t="s">
        <v>258</v>
      </c>
      <c r="F964" s="161">
        <v>8</v>
      </c>
      <c r="G964" s="160"/>
      <c r="H964" s="160"/>
      <c r="I964" s="160"/>
      <c r="J964" s="159"/>
    </row>
    <row r="965" spans="1:10" ht="38.25">
      <c r="A965" s="163" t="s">
        <v>1907</v>
      </c>
      <c r="B965" s="161" t="s">
        <v>1861</v>
      </c>
      <c r="C965" s="163" t="s">
        <v>496</v>
      </c>
      <c r="D965" s="163" t="s">
        <v>1862</v>
      </c>
      <c r="E965" s="162" t="s">
        <v>258</v>
      </c>
      <c r="F965" s="161">
        <v>8</v>
      </c>
      <c r="G965" s="160"/>
      <c r="H965" s="160"/>
      <c r="I965" s="160"/>
      <c r="J965" s="159"/>
    </row>
    <row r="966" spans="1:10" ht="25.5">
      <c r="A966" s="163" t="s">
        <v>1908</v>
      </c>
      <c r="B966" s="161" t="s">
        <v>1864</v>
      </c>
      <c r="C966" s="163" t="s">
        <v>440</v>
      </c>
      <c r="D966" s="163" t="s">
        <v>1865</v>
      </c>
      <c r="E966" s="162" t="s">
        <v>258</v>
      </c>
      <c r="F966" s="161">
        <v>8</v>
      </c>
      <c r="G966" s="160"/>
      <c r="H966" s="160"/>
      <c r="I966" s="160"/>
      <c r="J966" s="159"/>
    </row>
    <row r="967" spans="1:10">
      <c r="A967" s="163" t="s">
        <v>1909</v>
      </c>
      <c r="B967" s="161" t="s">
        <v>1785</v>
      </c>
      <c r="C967" s="163" t="s">
        <v>440</v>
      </c>
      <c r="D967" s="163" t="s">
        <v>1786</v>
      </c>
      <c r="E967" s="162" t="s">
        <v>258</v>
      </c>
      <c r="F967" s="161">
        <v>8</v>
      </c>
      <c r="G967" s="160"/>
      <c r="H967" s="160"/>
      <c r="I967" s="160"/>
      <c r="J967" s="159"/>
    </row>
    <row r="968" spans="1:10" ht="38.25">
      <c r="A968" s="163" t="s">
        <v>1910</v>
      </c>
      <c r="B968" s="161" t="s">
        <v>1868</v>
      </c>
      <c r="C968" s="163" t="s">
        <v>440</v>
      </c>
      <c r="D968" s="163" t="s">
        <v>1911</v>
      </c>
      <c r="E968" s="162" t="s">
        <v>258</v>
      </c>
      <c r="F968" s="161">
        <v>8</v>
      </c>
      <c r="G968" s="160"/>
      <c r="H968" s="160"/>
      <c r="I968" s="160"/>
      <c r="J968" s="159"/>
    </row>
    <row r="969" spans="1:10">
      <c r="A969" s="163" t="s">
        <v>1912</v>
      </c>
      <c r="B969" s="161" t="s">
        <v>1871</v>
      </c>
      <c r="C969" s="163" t="s">
        <v>440</v>
      </c>
      <c r="D969" s="163" t="s">
        <v>1872</v>
      </c>
      <c r="E969" s="162" t="s">
        <v>258</v>
      </c>
      <c r="F969" s="161">
        <v>8</v>
      </c>
      <c r="G969" s="160"/>
      <c r="H969" s="160"/>
      <c r="I969" s="160"/>
      <c r="J969" s="159"/>
    </row>
    <row r="970" spans="1:10">
      <c r="A970" s="163" t="s">
        <v>1913</v>
      </c>
      <c r="B970" s="161" t="s">
        <v>1874</v>
      </c>
      <c r="C970" s="163" t="s">
        <v>440</v>
      </c>
      <c r="D970" s="163" t="s">
        <v>1875</v>
      </c>
      <c r="E970" s="162" t="s">
        <v>258</v>
      </c>
      <c r="F970" s="161">
        <v>8</v>
      </c>
      <c r="G970" s="160"/>
      <c r="H970" s="160"/>
      <c r="I970" s="160"/>
      <c r="J970" s="159"/>
    </row>
    <row r="971" spans="1:10">
      <c r="A971" s="163" t="s">
        <v>1914</v>
      </c>
      <c r="B971" s="161" t="s">
        <v>1877</v>
      </c>
      <c r="C971" s="163" t="s">
        <v>440</v>
      </c>
      <c r="D971" s="163" t="s">
        <v>1878</v>
      </c>
      <c r="E971" s="162" t="s">
        <v>258</v>
      </c>
      <c r="F971" s="161">
        <v>8</v>
      </c>
      <c r="G971" s="160"/>
      <c r="H971" s="160"/>
      <c r="I971" s="160"/>
      <c r="J971" s="159"/>
    </row>
    <row r="972" spans="1:10">
      <c r="A972" s="163" t="s">
        <v>1915</v>
      </c>
      <c r="B972" s="161" t="s">
        <v>1880</v>
      </c>
      <c r="C972" s="163" t="s">
        <v>440</v>
      </c>
      <c r="D972" s="163" t="s">
        <v>1881</v>
      </c>
      <c r="E972" s="162" t="s">
        <v>258</v>
      </c>
      <c r="F972" s="161">
        <v>8</v>
      </c>
      <c r="G972" s="160"/>
      <c r="H972" s="160"/>
      <c r="I972" s="160"/>
      <c r="J972" s="159"/>
    </row>
    <row r="973" spans="1:10" ht="38.25">
      <c r="A973" s="163" t="s">
        <v>1916</v>
      </c>
      <c r="B973" s="161" t="s">
        <v>1809</v>
      </c>
      <c r="C973" s="163" t="s">
        <v>496</v>
      </c>
      <c r="D973" s="163" t="s">
        <v>1810</v>
      </c>
      <c r="E973" s="162" t="s">
        <v>258</v>
      </c>
      <c r="F973" s="161">
        <v>8</v>
      </c>
      <c r="G973" s="160"/>
      <c r="H973" s="160"/>
      <c r="I973" s="160"/>
      <c r="J973" s="159"/>
    </row>
    <row r="974" spans="1:10">
      <c r="A974" s="163" t="s">
        <v>1917</v>
      </c>
      <c r="B974" s="161" t="s">
        <v>1812</v>
      </c>
      <c r="C974" s="163" t="s">
        <v>440</v>
      </c>
      <c r="D974" s="163" t="s">
        <v>1813</v>
      </c>
      <c r="E974" s="162" t="s">
        <v>258</v>
      </c>
      <c r="F974" s="161">
        <v>8</v>
      </c>
      <c r="G974" s="160"/>
      <c r="H974" s="160"/>
      <c r="I974" s="160"/>
      <c r="J974" s="159"/>
    </row>
    <row r="975" spans="1:10" ht="38.25">
      <c r="A975" s="163" t="s">
        <v>1918</v>
      </c>
      <c r="B975" s="161" t="s">
        <v>1815</v>
      </c>
      <c r="C975" s="163" t="s">
        <v>496</v>
      </c>
      <c r="D975" s="163" t="s">
        <v>1816</v>
      </c>
      <c r="E975" s="162" t="s">
        <v>258</v>
      </c>
      <c r="F975" s="161">
        <v>8</v>
      </c>
      <c r="G975" s="160"/>
      <c r="H975" s="160"/>
      <c r="I975" s="160"/>
      <c r="J975" s="159"/>
    </row>
    <row r="976" spans="1:10">
      <c r="A976" s="163" t="s">
        <v>1919</v>
      </c>
      <c r="B976" s="161" t="s">
        <v>1797</v>
      </c>
      <c r="C976" s="163" t="s">
        <v>440</v>
      </c>
      <c r="D976" s="163" t="s">
        <v>1798</v>
      </c>
      <c r="E976" s="162" t="s">
        <v>258</v>
      </c>
      <c r="F976" s="161">
        <v>8</v>
      </c>
      <c r="G976" s="160"/>
      <c r="H976" s="160"/>
      <c r="I976" s="160"/>
      <c r="J976" s="159"/>
    </row>
    <row r="977" spans="1:10">
      <c r="A977" s="163" t="s">
        <v>1920</v>
      </c>
      <c r="B977" s="161" t="s">
        <v>1884</v>
      </c>
      <c r="C977" s="163" t="s">
        <v>440</v>
      </c>
      <c r="D977" s="163" t="s">
        <v>1885</v>
      </c>
      <c r="E977" s="162" t="s">
        <v>258</v>
      </c>
      <c r="F977" s="161">
        <v>8</v>
      </c>
      <c r="G977" s="160"/>
      <c r="H977" s="160"/>
      <c r="I977" s="160"/>
      <c r="J977" s="159"/>
    </row>
    <row r="978" spans="1:10">
      <c r="A978" s="163" t="s">
        <v>1921</v>
      </c>
      <c r="B978" s="161" t="s">
        <v>1819</v>
      </c>
      <c r="C978" s="163" t="s">
        <v>440</v>
      </c>
      <c r="D978" s="163" t="s">
        <v>1820</v>
      </c>
      <c r="E978" s="162" t="s">
        <v>258</v>
      </c>
      <c r="F978" s="161">
        <v>8</v>
      </c>
      <c r="G978" s="160"/>
      <c r="H978" s="160"/>
      <c r="I978" s="160"/>
      <c r="J978" s="159"/>
    </row>
    <row r="979" spans="1:10" ht="25.5">
      <c r="A979" s="163" t="s">
        <v>1922</v>
      </c>
      <c r="B979" s="161" t="s">
        <v>1822</v>
      </c>
      <c r="C979" s="163" t="s">
        <v>835</v>
      </c>
      <c r="D979" s="163" t="s">
        <v>1823</v>
      </c>
      <c r="E979" s="162" t="s">
        <v>258</v>
      </c>
      <c r="F979" s="161">
        <v>8</v>
      </c>
      <c r="G979" s="160"/>
      <c r="H979" s="160"/>
      <c r="I979" s="160"/>
      <c r="J979" s="159"/>
    </row>
    <row r="980" spans="1:10" ht="38.25">
      <c r="A980" s="163" t="s">
        <v>1923</v>
      </c>
      <c r="B980" s="161" t="s">
        <v>1825</v>
      </c>
      <c r="C980" s="163" t="s">
        <v>1826</v>
      </c>
      <c r="D980" s="163" t="s">
        <v>1827</v>
      </c>
      <c r="E980" s="162" t="s">
        <v>419</v>
      </c>
      <c r="F980" s="161">
        <v>8</v>
      </c>
      <c r="G980" s="160"/>
      <c r="H980" s="160"/>
      <c r="I980" s="160"/>
      <c r="J980" s="159"/>
    </row>
    <row r="981" spans="1:10">
      <c r="A981" s="164" t="s">
        <v>1924</v>
      </c>
      <c r="B981" s="164"/>
      <c r="C981" s="164"/>
      <c r="D981" s="164" t="s">
        <v>1925</v>
      </c>
      <c r="E981" s="164"/>
      <c r="F981" s="165"/>
      <c r="G981" s="164"/>
      <c r="H981" s="164"/>
      <c r="I981" s="153"/>
      <c r="J981" s="154"/>
    </row>
    <row r="982" spans="1:10">
      <c r="A982" s="163" t="s">
        <v>1926</v>
      </c>
      <c r="B982" s="161" t="s">
        <v>1889</v>
      </c>
      <c r="C982" s="163" t="s">
        <v>456</v>
      </c>
      <c r="D982" s="163" t="s">
        <v>1890</v>
      </c>
      <c r="E982" s="162" t="s">
        <v>400</v>
      </c>
      <c r="F982" s="161">
        <v>15</v>
      </c>
      <c r="G982" s="160"/>
      <c r="H982" s="160"/>
      <c r="I982" s="160"/>
      <c r="J982" s="159"/>
    </row>
    <row r="983" spans="1:10">
      <c r="A983" s="163" t="s">
        <v>1927</v>
      </c>
      <c r="B983" s="161" t="s">
        <v>1892</v>
      </c>
      <c r="C983" s="163" t="s">
        <v>456</v>
      </c>
      <c r="D983" s="163" t="s">
        <v>1893</v>
      </c>
      <c r="E983" s="162" t="s">
        <v>400</v>
      </c>
      <c r="F983" s="161">
        <v>5</v>
      </c>
      <c r="G983" s="160"/>
      <c r="H983" s="160"/>
      <c r="I983" s="160"/>
      <c r="J983" s="159"/>
    </row>
    <row r="984" spans="1:10">
      <c r="A984" s="163" t="s">
        <v>1928</v>
      </c>
      <c r="B984" s="161" t="s">
        <v>1791</v>
      </c>
      <c r="C984" s="163" t="s">
        <v>440</v>
      </c>
      <c r="D984" s="163" t="s">
        <v>1792</v>
      </c>
      <c r="E984" s="162" t="s">
        <v>258</v>
      </c>
      <c r="F984" s="161">
        <v>1</v>
      </c>
      <c r="G984" s="160"/>
      <c r="H984" s="160"/>
      <c r="I984" s="160"/>
      <c r="J984" s="159"/>
    </row>
    <row r="985" spans="1:10">
      <c r="A985" s="163" t="s">
        <v>1929</v>
      </c>
      <c r="B985" s="161" t="s">
        <v>1900</v>
      </c>
      <c r="C985" s="163" t="s">
        <v>440</v>
      </c>
      <c r="D985" s="163" t="s">
        <v>1901</v>
      </c>
      <c r="E985" s="162" t="s">
        <v>258</v>
      </c>
      <c r="F985" s="161">
        <v>1</v>
      </c>
      <c r="G985" s="160"/>
      <c r="H985" s="160"/>
      <c r="I985" s="160"/>
      <c r="J985" s="159"/>
    </row>
    <row r="986" spans="1:10" ht="38.25">
      <c r="A986" s="163" t="s">
        <v>1930</v>
      </c>
      <c r="B986" s="161" t="s">
        <v>1809</v>
      </c>
      <c r="C986" s="163" t="s">
        <v>496</v>
      </c>
      <c r="D986" s="163" t="s">
        <v>1810</v>
      </c>
      <c r="E986" s="162" t="s">
        <v>258</v>
      </c>
      <c r="F986" s="161">
        <v>1</v>
      </c>
      <c r="G986" s="160"/>
      <c r="H986" s="160"/>
      <c r="I986" s="160"/>
      <c r="J986" s="159"/>
    </row>
    <row r="987" spans="1:10">
      <c r="A987" s="163" t="s">
        <v>1931</v>
      </c>
      <c r="B987" s="161" t="s">
        <v>1812</v>
      </c>
      <c r="C987" s="163" t="s">
        <v>440</v>
      </c>
      <c r="D987" s="163" t="s">
        <v>1813</v>
      </c>
      <c r="E987" s="162" t="s">
        <v>258</v>
      </c>
      <c r="F987" s="161">
        <v>1</v>
      </c>
      <c r="G987" s="160"/>
      <c r="H987" s="160"/>
      <c r="I987" s="160"/>
      <c r="J987" s="159"/>
    </row>
    <row r="988" spans="1:10" ht="38.25">
      <c r="A988" s="163" t="s">
        <v>1932</v>
      </c>
      <c r="B988" s="161" t="s">
        <v>1815</v>
      </c>
      <c r="C988" s="163" t="s">
        <v>496</v>
      </c>
      <c r="D988" s="163" t="s">
        <v>1816</v>
      </c>
      <c r="E988" s="162" t="s">
        <v>258</v>
      </c>
      <c r="F988" s="161">
        <v>1</v>
      </c>
      <c r="G988" s="160"/>
      <c r="H988" s="160"/>
      <c r="I988" s="160"/>
      <c r="J988" s="159"/>
    </row>
    <row r="989" spans="1:10">
      <c r="A989" s="163" t="s">
        <v>1933</v>
      </c>
      <c r="B989" s="161" t="s">
        <v>1797</v>
      </c>
      <c r="C989" s="163" t="s">
        <v>440</v>
      </c>
      <c r="D989" s="163" t="s">
        <v>1798</v>
      </c>
      <c r="E989" s="162" t="s">
        <v>258</v>
      </c>
      <c r="F989" s="161">
        <v>1</v>
      </c>
      <c r="G989" s="160"/>
      <c r="H989" s="160"/>
      <c r="I989" s="160"/>
      <c r="J989" s="159"/>
    </row>
    <row r="990" spans="1:10" ht="25.5">
      <c r="A990" s="163" t="s">
        <v>1934</v>
      </c>
      <c r="B990" s="161" t="s">
        <v>1822</v>
      </c>
      <c r="C990" s="163" t="s">
        <v>835</v>
      </c>
      <c r="D990" s="163" t="s">
        <v>1823</v>
      </c>
      <c r="E990" s="162" t="s">
        <v>258</v>
      </c>
      <c r="F990" s="161">
        <v>1</v>
      </c>
      <c r="G990" s="160"/>
      <c r="H990" s="160"/>
      <c r="I990" s="160"/>
      <c r="J990" s="159"/>
    </row>
    <row r="991" spans="1:10" ht="38.25">
      <c r="A991" s="163" t="s">
        <v>1935</v>
      </c>
      <c r="B991" s="161" t="s">
        <v>1825</v>
      </c>
      <c r="C991" s="163" t="s">
        <v>1826</v>
      </c>
      <c r="D991" s="163" t="s">
        <v>1827</v>
      </c>
      <c r="E991" s="162" t="s">
        <v>419</v>
      </c>
      <c r="F991" s="161">
        <v>1</v>
      </c>
      <c r="G991" s="160"/>
      <c r="H991" s="160"/>
      <c r="I991" s="160"/>
      <c r="J991" s="159"/>
    </row>
    <row r="992" spans="1:10">
      <c r="A992" s="164" t="s">
        <v>1936</v>
      </c>
      <c r="B992" s="164"/>
      <c r="C992" s="164"/>
      <c r="D992" s="164" t="s">
        <v>1937</v>
      </c>
      <c r="E992" s="164"/>
      <c r="F992" s="165"/>
      <c r="G992" s="164"/>
      <c r="H992" s="164"/>
      <c r="I992" s="153"/>
      <c r="J992" s="154"/>
    </row>
    <row r="993" spans="1:10">
      <c r="A993" s="163" t="s">
        <v>1938</v>
      </c>
      <c r="B993" s="161" t="s">
        <v>1889</v>
      </c>
      <c r="C993" s="163" t="s">
        <v>456</v>
      </c>
      <c r="D993" s="163" t="s">
        <v>1890</v>
      </c>
      <c r="E993" s="162" t="s">
        <v>400</v>
      </c>
      <c r="F993" s="161">
        <v>30</v>
      </c>
      <c r="G993" s="160"/>
      <c r="H993" s="160"/>
      <c r="I993" s="160"/>
      <c r="J993" s="159"/>
    </row>
    <row r="994" spans="1:10">
      <c r="A994" s="163" t="s">
        <v>1939</v>
      </c>
      <c r="B994" s="161" t="s">
        <v>1892</v>
      </c>
      <c r="C994" s="163" t="s">
        <v>456</v>
      </c>
      <c r="D994" s="163" t="s">
        <v>1893</v>
      </c>
      <c r="E994" s="162" t="s">
        <v>400</v>
      </c>
      <c r="F994" s="161">
        <v>10</v>
      </c>
      <c r="G994" s="160"/>
      <c r="H994" s="160"/>
      <c r="I994" s="160"/>
      <c r="J994" s="159"/>
    </row>
    <row r="995" spans="1:10">
      <c r="A995" s="163" t="s">
        <v>1940</v>
      </c>
      <c r="B995" s="161" t="s">
        <v>1791</v>
      </c>
      <c r="C995" s="163" t="s">
        <v>440</v>
      </c>
      <c r="D995" s="163" t="s">
        <v>1792</v>
      </c>
      <c r="E995" s="162" t="s">
        <v>258</v>
      </c>
      <c r="F995" s="161">
        <v>2</v>
      </c>
      <c r="G995" s="160"/>
      <c r="H995" s="160"/>
      <c r="I995" s="160"/>
      <c r="J995" s="159"/>
    </row>
    <row r="996" spans="1:10">
      <c r="A996" s="163" t="s">
        <v>1941</v>
      </c>
      <c r="B996" s="161" t="s">
        <v>1900</v>
      </c>
      <c r="C996" s="163" t="s">
        <v>440</v>
      </c>
      <c r="D996" s="163" t="s">
        <v>1901</v>
      </c>
      <c r="E996" s="162" t="s">
        <v>258</v>
      </c>
      <c r="F996" s="161">
        <v>2</v>
      </c>
      <c r="G996" s="160"/>
      <c r="H996" s="160"/>
      <c r="I996" s="160"/>
      <c r="J996" s="159"/>
    </row>
    <row r="997" spans="1:10" ht="38.25">
      <c r="A997" s="163" t="s">
        <v>1942</v>
      </c>
      <c r="B997" s="161" t="s">
        <v>1809</v>
      </c>
      <c r="C997" s="163" t="s">
        <v>496</v>
      </c>
      <c r="D997" s="163" t="s">
        <v>1810</v>
      </c>
      <c r="E997" s="162" t="s">
        <v>258</v>
      </c>
      <c r="F997" s="161">
        <v>2</v>
      </c>
      <c r="G997" s="160"/>
      <c r="H997" s="160"/>
      <c r="I997" s="160"/>
      <c r="J997" s="159"/>
    </row>
    <row r="998" spans="1:10">
      <c r="A998" s="163" t="s">
        <v>1943</v>
      </c>
      <c r="B998" s="161" t="s">
        <v>1812</v>
      </c>
      <c r="C998" s="163" t="s">
        <v>440</v>
      </c>
      <c r="D998" s="163" t="s">
        <v>1813</v>
      </c>
      <c r="E998" s="162" t="s">
        <v>258</v>
      </c>
      <c r="F998" s="161">
        <v>2</v>
      </c>
      <c r="G998" s="160"/>
      <c r="H998" s="160"/>
      <c r="I998" s="160"/>
      <c r="J998" s="159"/>
    </row>
    <row r="999" spans="1:10" ht="38.25">
      <c r="A999" s="163" t="s">
        <v>1944</v>
      </c>
      <c r="B999" s="161" t="s">
        <v>1815</v>
      </c>
      <c r="C999" s="163" t="s">
        <v>496</v>
      </c>
      <c r="D999" s="163" t="s">
        <v>1816</v>
      </c>
      <c r="E999" s="162" t="s">
        <v>258</v>
      </c>
      <c r="F999" s="161">
        <v>2</v>
      </c>
      <c r="G999" s="160"/>
      <c r="H999" s="160"/>
      <c r="I999" s="160"/>
      <c r="J999" s="159"/>
    </row>
    <row r="1000" spans="1:10">
      <c r="A1000" s="163" t="s">
        <v>1945</v>
      </c>
      <c r="B1000" s="161" t="s">
        <v>1797</v>
      </c>
      <c r="C1000" s="163" t="s">
        <v>440</v>
      </c>
      <c r="D1000" s="163" t="s">
        <v>1798</v>
      </c>
      <c r="E1000" s="162" t="s">
        <v>258</v>
      </c>
      <c r="F1000" s="161">
        <v>2</v>
      </c>
      <c r="G1000" s="160"/>
      <c r="H1000" s="160"/>
      <c r="I1000" s="160"/>
      <c r="J1000" s="159"/>
    </row>
    <row r="1001" spans="1:10">
      <c r="A1001" s="163" t="s">
        <v>1946</v>
      </c>
      <c r="B1001" s="161" t="s">
        <v>1819</v>
      </c>
      <c r="C1001" s="163" t="s">
        <v>440</v>
      </c>
      <c r="D1001" s="163" t="s">
        <v>1820</v>
      </c>
      <c r="E1001" s="162" t="s">
        <v>258</v>
      </c>
      <c r="F1001" s="161">
        <v>2</v>
      </c>
      <c r="G1001" s="160"/>
      <c r="H1001" s="160"/>
      <c r="I1001" s="160"/>
      <c r="J1001" s="159"/>
    </row>
    <row r="1002" spans="1:10" ht="25.5">
      <c r="A1002" s="163" t="s">
        <v>1947</v>
      </c>
      <c r="B1002" s="161" t="s">
        <v>1822</v>
      </c>
      <c r="C1002" s="163" t="s">
        <v>835</v>
      </c>
      <c r="D1002" s="163" t="s">
        <v>1823</v>
      </c>
      <c r="E1002" s="162" t="s">
        <v>258</v>
      </c>
      <c r="F1002" s="161">
        <v>2</v>
      </c>
      <c r="G1002" s="160"/>
      <c r="H1002" s="160"/>
      <c r="I1002" s="160"/>
      <c r="J1002" s="159"/>
    </row>
    <row r="1003" spans="1:10" ht="38.25">
      <c r="A1003" s="163" t="s">
        <v>1948</v>
      </c>
      <c r="B1003" s="161" t="s">
        <v>1825</v>
      </c>
      <c r="C1003" s="163" t="s">
        <v>1826</v>
      </c>
      <c r="D1003" s="163" t="s">
        <v>1827</v>
      </c>
      <c r="E1003" s="162" t="s">
        <v>419</v>
      </c>
      <c r="F1003" s="161">
        <v>2</v>
      </c>
      <c r="G1003" s="160"/>
      <c r="H1003" s="160"/>
      <c r="I1003" s="160"/>
      <c r="J1003" s="159"/>
    </row>
    <row r="1004" spans="1:10">
      <c r="A1004" s="164" t="s">
        <v>1949</v>
      </c>
      <c r="B1004" s="164"/>
      <c r="C1004" s="164"/>
      <c r="D1004" s="164" t="s">
        <v>1950</v>
      </c>
      <c r="E1004" s="164"/>
      <c r="F1004" s="165"/>
      <c r="G1004" s="164"/>
      <c r="H1004" s="164"/>
      <c r="I1004" s="153"/>
      <c r="J1004" s="154"/>
    </row>
    <row r="1005" spans="1:10">
      <c r="A1005" s="163" t="s">
        <v>1951</v>
      </c>
      <c r="B1005" s="161" t="s">
        <v>1832</v>
      </c>
      <c r="C1005" s="163" t="s">
        <v>440</v>
      </c>
      <c r="D1005" s="163" t="s">
        <v>1833</v>
      </c>
      <c r="E1005" s="162" t="s">
        <v>258</v>
      </c>
      <c r="F1005" s="161">
        <v>3</v>
      </c>
      <c r="G1005" s="160"/>
      <c r="H1005" s="160"/>
      <c r="I1005" s="160"/>
      <c r="J1005" s="159"/>
    </row>
    <row r="1006" spans="1:10">
      <c r="A1006" s="163" t="s">
        <v>1952</v>
      </c>
      <c r="B1006" s="161" t="s">
        <v>1835</v>
      </c>
      <c r="C1006" s="163" t="s">
        <v>440</v>
      </c>
      <c r="D1006" s="163" t="s">
        <v>1836</v>
      </c>
      <c r="E1006" s="162" t="s">
        <v>258</v>
      </c>
      <c r="F1006" s="161">
        <v>3</v>
      </c>
      <c r="G1006" s="160"/>
      <c r="H1006" s="160"/>
      <c r="I1006" s="160"/>
      <c r="J1006" s="159"/>
    </row>
    <row r="1007" spans="1:10">
      <c r="A1007" s="163" t="s">
        <v>1953</v>
      </c>
      <c r="B1007" s="161" t="s">
        <v>1838</v>
      </c>
      <c r="C1007" s="163" t="s">
        <v>440</v>
      </c>
      <c r="D1007" s="163" t="s">
        <v>1839</v>
      </c>
      <c r="E1007" s="162" t="s">
        <v>258</v>
      </c>
      <c r="F1007" s="161">
        <v>3</v>
      </c>
      <c r="G1007" s="160"/>
      <c r="H1007" s="160"/>
      <c r="I1007" s="160"/>
      <c r="J1007" s="159"/>
    </row>
    <row r="1008" spans="1:10">
      <c r="A1008" s="163" t="s">
        <v>1954</v>
      </c>
      <c r="B1008" s="161" t="s">
        <v>1841</v>
      </c>
      <c r="C1008" s="163" t="s">
        <v>440</v>
      </c>
      <c r="D1008" s="163" t="s">
        <v>1842</v>
      </c>
      <c r="E1008" s="162" t="s">
        <v>258</v>
      </c>
      <c r="F1008" s="161">
        <v>3</v>
      </c>
      <c r="G1008" s="160"/>
      <c r="H1008" s="160"/>
      <c r="I1008" s="160"/>
      <c r="J1008" s="159"/>
    </row>
    <row r="1009" spans="1:10" ht="38.25">
      <c r="A1009" s="163" t="s">
        <v>1955</v>
      </c>
      <c r="B1009" s="161" t="s">
        <v>1844</v>
      </c>
      <c r="C1009" s="163" t="s">
        <v>163</v>
      </c>
      <c r="D1009" s="163" t="s">
        <v>1845</v>
      </c>
      <c r="E1009" s="162" t="s">
        <v>258</v>
      </c>
      <c r="F1009" s="161">
        <v>3</v>
      </c>
      <c r="G1009" s="160"/>
      <c r="H1009" s="160"/>
      <c r="I1009" s="160"/>
      <c r="J1009" s="159"/>
    </row>
    <row r="1010" spans="1:10">
      <c r="A1010" s="163" t="s">
        <v>1956</v>
      </c>
      <c r="B1010" s="161" t="s">
        <v>1847</v>
      </c>
      <c r="C1010" s="163" t="s">
        <v>440</v>
      </c>
      <c r="D1010" s="163" t="s">
        <v>1848</v>
      </c>
      <c r="E1010" s="162" t="s">
        <v>258</v>
      </c>
      <c r="F1010" s="161">
        <v>3</v>
      </c>
      <c r="G1010" s="160"/>
      <c r="H1010" s="160"/>
      <c r="I1010" s="160"/>
      <c r="J1010" s="159"/>
    </row>
    <row r="1011" spans="1:10" ht="25.5">
      <c r="A1011" s="163" t="s">
        <v>1957</v>
      </c>
      <c r="B1011" s="161" t="s">
        <v>1850</v>
      </c>
      <c r="C1011" s="163" t="s">
        <v>1851</v>
      </c>
      <c r="D1011" s="163" t="s">
        <v>1852</v>
      </c>
      <c r="E1011" s="162" t="s">
        <v>1853</v>
      </c>
      <c r="F1011" s="161">
        <v>3</v>
      </c>
      <c r="G1011" s="160"/>
      <c r="H1011" s="160"/>
      <c r="I1011" s="160"/>
      <c r="J1011" s="159"/>
    </row>
    <row r="1012" spans="1:10">
      <c r="A1012" s="163" t="s">
        <v>1958</v>
      </c>
      <c r="B1012" s="161" t="s">
        <v>1855</v>
      </c>
      <c r="C1012" s="163" t="s">
        <v>440</v>
      </c>
      <c r="D1012" s="163" t="s">
        <v>1856</v>
      </c>
      <c r="E1012" s="162" t="s">
        <v>258</v>
      </c>
      <c r="F1012" s="161">
        <v>3</v>
      </c>
      <c r="G1012" s="160"/>
      <c r="H1012" s="160"/>
      <c r="I1012" s="160"/>
      <c r="J1012" s="159"/>
    </row>
    <row r="1013" spans="1:10">
      <c r="A1013" s="163" t="s">
        <v>1959</v>
      </c>
      <c r="B1013" s="161" t="s">
        <v>1858</v>
      </c>
      <c r="C1013" s="163" t="s">
        <v>440</v>
      </c>
      <c r="D1013" s="163" t="s">
        <v>1859</v>
      </c>
      <c r="E1013" s="162" t="s">
        <v>258</v>
      </c>
      <c r="F1013" s="161">
        <v>3</v>
      </c>
      <c r="G1013" s="160"/>
      <c r="H1013" s="160"/>
      <c r="I1013" s="160"/>
      <c r="J1013" s="159"/>
    </row>
    <row r="1014" spans="1:10" ht="38.25">
      <c r="A1014" s="163" t="s">
        <v>1960</v>
      </c>
      <c r="B1014" s="161" t="s">
        <v>1861</v>
      </c>
      <c r="C1014" s="163" t="s">
        <v>496</v>
      </c>
      <c r="D1014" s="163" t="s">
        <v>1862</v>
      </c>
      <c r="E1014" s="162" t="s">
        <v>258</v>
      </c>
      <c r="F1014" s="161">
        <v>3</v>
      </c>
      <c r="G1014" s="160"/>
      <c r="H1014" s="160"/>
      <c r="I1014" s="160"/>
      <c r="J1014" s="159"/>
    </row>
    <row r="1015" spans="1:10" ht="25.5">
      <c r="A1015" s="163" t="s">
        <v>1961</v>
      </c>
      <c r="B1015" s="161" t="s">
        <v>1864</v>
      </c>
      <c r="C1015" s="163" t="s">
        <v>440</v>
      </c>
      <c r="D1015" s="163" t="s">
        <v>1865</v>
      </c>
      <c r="E1015" s="162" t="s">
        <v>258</v>
      </c>
      <c r="F1015" s="161">
        <v>3</v>
      </c>
      <c r="G1015" s="160"/>
      <c r="H1015" s="160"/>
      <c r="I1015" s="160"/>
      <c r="J1015" s="159"/>
    </row>
    <row r="1016" spans="1:10">
      <c r="A1016" s="163" t="s">
        <v>1962</v>
      </c>
      <c r="B1016" s="161" t="s">
        <v>1785</v>
      </c>
      <c r="C1016" s="163" t="s">
        <v>440</v>
      </c>
      <c r="D1016" s="163" t="s">
        <v>1786</v>
      </c>
      <c r="E1016" s="162" t="s">
        <v>258</v>
      </c>
      <c r="F1016" s="161">
        <v>3</v>
      </c>
      <c r="G1016" s="160"/>
      <c r="H1016" s="160"/>
      <c r="I1016" s="160"/>
      <c r="J1016" s="159"/>
    </row>
    <row r="1017" spans="1:10" ht="38.25">
      <c r="A1017" s="163" t="s">
        <v>1963</v>
      </c>
      <c r="B1017" s="161" t="s">
        <v>1868</v>
      </c>
      <c r="C1017" s="163" t="s">
        <v>440</v>
      </c>
      <c r="D1017" s="163" t="s">
        <v>1911</v>
      </c>
      <c r="E1017" s="162" t="s">
        <v>258</v>
      </c>
      <c r="F1017" s="161">
        <v>3</v>
      </c>
      <c r="G1017" s="160"/>
      <c r="H1017" s="160"/>
      <c r="I1017" s="160"/>
      <c r="J1017" s="159"/>
    </row>
    <row r="1018" spans="1:10">
      <c r="A1018" s="163" t="s">
        <v>1964</v>
      </c>
      <c r="B1018" s="161" t="s">
        <v>1871</v>
      </c>
      <c r="C1018" s="163" t="s">
        <v>440</v>
      </c>
      <c r="D1018" s="163" t="s">
        <v>1872</v>
      </c>
      <c r="E1018" s="162" t="s">
        <v>258</v>
      </c>
      <c r="F1018" s="161">
        <v>3</v>
      </c>
      <c r="G1018" s="160"/>
      <c r="H1018" s="160"/>
      <c r="I1018" s="160"/>
      <c r="J1018" s="159"/>
    </row>
    <row r="1019" spans="1:10">
      <c r="A1019" s="163" t="s">
        <v>1965</v>
      </c>
      <c r="B1019" s="161" t="s">
        <v>1874</v>
      </c>
      <c r="C1019" s="163" t="s">
        <v>440</v>
      </c>
      <c r="D1019" s="163" t="s">
        <v>1875</v>
      </c>
      <c r="E1019" s="162" t="s">
        <v>258</v>
      </c>
      <c r="F1019" s="161">
        <v>3</v>
      </c>
      <c r="G1019" s="160"/>
      <c r="H1019" s="160"/>
      <c r="I1019" s="160"/>
      <c r="J1019" s="159"/>
    </row>
    <row r="1020" spans="1:10">
      <c r="A1020" s="163" t="s">
        <v>1966</v>
      </c>
      <c r="B1020" s="161" t="s">
        <v>1877</v>
      </c>
      <c r="C1020" s="163" t="s">
        <v>440</v>
      </c>
      <c r="D1020" s="163" t="s">
        <v>1878</v>
      </c>
      <c r="E1020" s="162" t="s">
        <v>258</v>
      </c>
      <c r="F1020" s="161">
        <v>3</v>
      </c>
      <c r="G1020" s="160"/>
      <c r="H1020" s="160"/>
      <c r="I1020" s="160"/>
      <c r="J1020" s="159"/>
    </row>
    <row r="1021" spans="1:10">
      <c r="A1021" s="163" t="s">
        <v>1967</v>
      </c>
      <c r="B1021" s="161" t="s">
        <v>1880</v>
      </c>
      <c r="C1021" s="163" t="s">
        <v>440</v>
      </c>
      <c r="D1021" s="163" t="s">
        <v>1881</v>
      </c>
      <c r="E1021" s="162" t="s">
        <v>258</v>
      </c>
      <c r="F1021" s="161">
        <v>3</v>
      </c>
      <c r="G1021" s="160"/>
      <c r="H1021" s="160"/>
      <c r="I1021" s="160"/>
      <c r="J1021" s="159"/>
    </row>
    <row r="1022" spans="1:10" ht="38.25">
      <c r="A1022" s="163" t="s">
        <v>1968</v>
      </c>
      <c r="B1022" s="161" t="s">
        <v>1969</v>
      </c>
      <c r="C1022" s="163" t="s">
        <v>440</v>
      </c>
      <c r="D1022" s="163" t="s">
        <v>1970</v>
      </c>
      <c r="E1022" s="162" t="s">
        <v>400</v>
      </c>
      <c r="F1022" s="161">
        <v>3</v>
      </c>
      <c r="G1022" s="160"/>
      <c r="H1022" s="160"/>
      <c r="I1022" s="160"/>
      <c r="J1022" s="159"/>
    </row>
    <row r="1023" spans="1:10">
      <c r="A1023" s="163" t="s">
        <v>1971</v>
      </c>
      <c r="B1023" s="161" t="s">
        <v>1884</v>
      </c>
      <c r="C1023" s="163" t="s">
        <v>440</v>
      </c>
      <c r="D1023" s="163" t="s">
        <v>1885</v>
      </c>
      <c r="E1023" s="162" t="s">
        <v>258</v>
      </c>
      <c r="F1023" s="161">
        <v>3</v>
      </c>
      <c r="G1023" s="160"/>
      <c r="H1023" s="160"/>
      <c r="I1023" s="160"/>
      <c r="J1023" s="159"/>
    </row>
    <row r="1024" spans="1:10">
      <c r="A1024" s="164" t="s">
        <v>1972</v>
      </c>
      <c r="B1024" s="164"/>
      <c r="C1024" s="164"/>
      <c r="D1024" s="164" t="s">
        <v>1973</v>
      </c>
      <c r="E1024" s="164"/>
      <c r="F1024" s="165"/>
      <c r="G1024" s="164"/>
      <c r="H1024" s="164"/>
      <c r="I1024" s="153"/>
      <c r="J1024" s="154"/>
    </row>
    <row r="1025" spans="1:10">
      <c r="A1025" s="163" t="s">
        <v>1974</v>
      </c>
      <c r="B1025" s="161" t="s">
        <v>1832</v>
      </c>
      <c r="C1025" s="163" t="s">
        <v>440</v>
      </c>
      <c r="D1025" s="163" t="s">
        <v>1833</v>
      </c>
      <c r="E1025" s="162" t="s">
        <v>258</v>
      </c>
      <c r="F1025" s="161">
        <v>7</v>
      </c>
      <c r="G1025" s="160"/>
      <c r="H1025" s="160"/>
      <c r="I1025" s="160"/>
      <c r="J1025" s="159"/>
    </row>
    <row r="1026" spans="1:10">
      <c r="A1026" s="163" t="s">
        <v>1975</v>
      </c>
      <c r="B1026" s="161" t="s">
        <v>1835</v>
      </c>
      <c r="C1026" s="163" t="s">
        <v>440</v>
      </c>
      <c r="D1026" s="163" t="s">
        <v>1836</v>
      </c>
      <c r="E1026" s="162" t="s">
        <v>258</v>
      </c>
      <c r="F1026" s="161">
        <v>7</v>
      </c>
      <c r="G1026" s="160"/>
      <c r="H1026" s="160"/>
      <c r="I1026" s="160"/>
      <c r="J1026" s="159"/>
    </row>
    <row r="1027" spans="1:10">
      <c r="A1027" s="163" t="s">
        <v>1976</v>
      </c>
      <c r="B1027" s="161" t="s">
        <v>1838</v>
      </c>
      <c r="C1027" s="163" t="s">
        <v>440</v>
      </c>
      <c r="D1027" s="163" t="s">
        <v>1839</v>
      </c>
      <c r="E1027" s="162" t="s">
        <v>258</v>
      </c>
      <c r="F1027" s="161">
        <v>7</v>
      </c>
      <c r="G1027" s="160"/>
      <c r="H1027" s="160"/>
      <c r="I1027" s="160"/>
      <c r="J1027" s="159"/>
    </row>
    <row r="1028" spans="1:10">
      <c r="A1028" s="163" t="s">
        <v>1977</v>
      </c>
      <c r="B1028" s="161" t="s">
        <v>1841</v>
      </c>
      <c r="C1028" s="163" t="s">
        <v>440</v>
      </c>
      <c r="D1028" s="163" t="s">
        <v>1842</v>
      </c>
      <c r="E1028" s="162" t="s">
        <v>258</v>
      </c>
      <c r="F1028" s="161">
        <v>7</v>
      </c>
      <c r="G1028" s="160"/>
      <c r="H1028" s="160"/>
      <c r="I1028" s="160"/>
      <c r="J1028" s="159"/>
    </row>
    <row r="1029" spans="1:10" ht="38.25">
      <c r="A1029" s="163" t="s">
        <v>1978</v>
      </c>
      <c r="B1029" s="161" t="s">
        <v>1844</v>
      </c>
      <c r="C1029" s="163" t="s">
        <v>163</v>
      </c>
      <c r="D1029" s="163" t="s">
        <v>1845</v>
      </c>
      <c r="E1029" s="162" t="s">
        <v>258</v>
      </c>
      <c r="F1029" s="161">
        <v>7</v>
      </c>
      <c r="G1029" s="160"/>
      <c r="H1029" s="160"/>
      <c r="I1029" s="160"/>
      <c r="J1029" s="159"/>
    </row>
    <row r="1030" spans="1:10">
      <c r="A1030" s="163" t="s">
        <v>1979</v>
      </c>
      <c r="B1030" s="161" t="s">
        <v>1847</v>
      </c>
      <c r="C1030" s="163" t="s">
        <v>440</v>
      </c>
      <c r="D1030" s="163" t="s">
        <v>1848</v>
      </c>
      <c r="E1030" s="162" t="s">
        <v>258</v>
      </c>
      <c r="F1030" s="161">
        <v>7</v>
      </c>
      <c r="G1030" s="160"/>
      <c r="H1030" s="160"/>
      <c r="I1030" s="160"/>
      <c r="J1030" s="159"/>
    </row>
    <row r="1031" spans="1:10" ht="25.5">
      <c r="A1031" s="163" t="s">
        <v>1980</v>
      </c>
      <c r="B1031" s="161" t="s">
        <v>1850</v>
      </c>
      <c r="C1031" s="163" t="s">
        <v>1851</v>
      </c>
      <c r="D1031" s="163" t="s">
        <v>1852</v>
      </c>
      <c r="E1031" s="162" t="s">
        <v>1853</v>
      </c>
      <c r="F1031" s="161">
        <v>7</v>
      </c>
      <c r="G1031" s="160"/>
      <c r="H1031" s="160"/>
      <c r="I1031" s="160"/>
      <c r="J1031" s="159"/>
    </row>
    <row r="1032" spans="1:10">
      <c r="A1032" s="163" t="s">
        <v>1981</v>
      </c>
      <c r="B1032" s="161" t="s">
        <v>1855</v>
      </c>
      <c r="C1032" s="163" t="s">
        <v>440</v>
      </c>
      <c r="D1032" s="163" t="s">
        <v>1856</v>
      </c>
      <c r="E1032" s="162" t="s">
        <v>258</v>
      </c>
      <c r="F1032" s="161">
        <v>7</v>
      </c>
      <c r="G1032" s="160"/>
      <c r="H1032" s="160"/>
      <c r="I1032" s="160"/>
      <c r="J1032" s="159"/>
    </row>
    <row r="1033" spans="1:10">
      <c r="A1033" s="163" t="s">
        <v>1982</v>
      </c>
      <c r="B1033" s="161" t="s">
        <v>1858</v>
      </c>
      <c r="C1033" s="163" t="s">
        <v>440</v>
      </c>
      <c r="D1033" s="163" t="s">
        <v>1859</v>
      </c>
      <c r="E1033" s="162" t="s">
        <v>258</v>
      </c>
      <c r="F1033" s="161">
        <v>7</v>
      </c>
      <c r="G1033" s="160"/>
      <c r="H1033" s="160"/>
      <c r="I1033" s="160"/>
      <c r="J1033" s="159"/>
    </row>
    <row r="1034" spans="1:10" ht="38.25">
      <c r="A1034" s="163" t="s">
        <v>1983</v>
      </c>
      <c r="B1034" s="161" t="s">
        <v>1861</v>
      </c>
      <c r="C1034" s="163" t="s">
        <v>496</v>
      </c>
      <c r="D1034" s="163" t="s">
        <v>1862</v>
      </c>
      <c r="E1034" s="162" t="s">
        <v>258</v>
      </c>
      <c r="F1034" s="161">
        <v>7</v>
      </c>
      <c r="G1034" s="160"/>
      <c r="H1034" s="160"/>
      <c r="I1034" s="160"/>
      <c r="J1034" s="159"/>
    </row>
    <row r="1035" spans="1:10" ht="25.5">
      <c r="A1035" s="163" t="s">
        <v>1984</v>
      </c>
      <c r="B1035" s="161" t="s">
        <v>1864</v>
      </c>
      <c r="C1035" s="163" t="s">
        <v>440</v>
      </c>
      <c r="D1035" s="163" t="s">
        <v>1865</v>
      </c>
      <c r="E1035" s="162" t="s">
        <v>258</v>
      </c>
      <c r="F1035" s="161">
        <v>7</v>
      </c>
      <c r="G1035" s="160"/>
      <c r="H1035" s="160"/>
      <c r="I1035" s="160"/>
      <c r="J1035" s="159"/>
    </row>
    <row r="1036" spans="1:10">
      <c r="A1036" s="163" t="s">
        <v>1985</v>
      </c>
      <c r="B1036" s="161" t="s">
        <v>1785</v>
      </c>
      <c r="C1036" s="163" t="s">
        <v>440</v>
      </c>
      <c r="D1036" s="163" t="s">
        <v>1786</v>
      </c>
      <c r="E1036" s="162" t="s">
        <v>258</v>
      </c>
      <c r="F1036" s="161">
        <v>7</v>
      </c>
      <c r="G1036" s="160"/>
      <c r="H1036" s="160"/>
      <c r="I1036" s="160"/>
      <c r="J1036" s="159"/>
    </row>
    <row r="1037" spans="1:10" ht="38.25">
      <c r="A1037" s="163" t="s">
        <v>1986</v>
      </c>
      <c r="B1037" s="161" t="s">
        <v>1868</v>
      </c>
      <c r="C1037" s="163" t="s">
        <v>440</v>
      </c>
      <c r="D1037" s="163" t="s">
        <v>1911</v>
      </c>
      <c r="E1037" s="162" t="s">
        <v>258</v>
      </c>
      <c r="F1037" s="161">
        <v>7</v>
      </c>
      <c r="G1037" s="160"/>
      <c r="H1037" s="160"/>
      <c r="I1037" s="160"/>
      <c r="J1037" s="159"/>
    </row>
    <row r="1038" spans="1:10">
      <c r="A1038" s="163" t="s">
        <v>1987</v>
      </c>
      <c r="B1038" s="161" t="s">
        <v>1871</v>
      </c>
      <c r="C1038" s="163" t="s">
        <v>440</v>
      </c>
      <c r="D1038" s="163" t="s">
        <v>1872</v>
      </c>
      <c r="E1038" s="162" t="s">
        <v>258</v>
      </c>
      <c r="F1038" s="161">
        <v>7</v>
      </c>
      <c r="G1038" s="160"/>
      <c r="H1038" s="160"/>
      <c r="I1038" s="160"/>
      <c r="J1038" s="159"/>
    </row>
    <row r="1039" spans="1:10">
      <c r="A1039" s="163" t="s">
        <v>1988</v>
      </c>
      <c r="B1039" s="161" t="s">
        <v>1874</v>
      </c>
      <c r="C1039" s="163" t="s">
        <v>440</v>
      </c>
      <c r="D1039" s="163" t="s">
        <v>1875</v>
      </c>
      <c r="E1039" s="162" t="s">
        <v>258</v>
      </c>
      <c r="F1039" s="161">
        <v>7</v>
      </c>
      <c r="G1039" s="160"/>
      <c r="H1039" s="160"/>
      <c r="I1039" s="160"/>
      <c r="J1039" s="159"/>
    </row>
    <row r="1040" spans="1:10">
      <c r="A1040" s="163" t="s">
        <v>1989</v>
      </c>
      <c r="B1040" s="161" t="s">
        <v>1877</v>
      </c>
      <c r="C1040" s="163" t="s">
        <v>440</v>
      </c>
      <c r="D1040" s="163" t="s">
        <v>1878</v>
      </c>
      <c r="E1040" s="162" t="s">
        <v>258</v>
      </c>
      <c r="F1040" s="161">
        <v>7</v>
      </c>
      <c r="G1040" s="160"/>
      <c r="H1040" s="160"/>
      <c r="I1040" s="160"/>
      <c r="J1040" s="159"/>
    </row>
    <row r="1041" spans="1:10">
      <c r="A1041" s="163" t="s">
        <v>1990</v>
      </c>
      <c r="B1041" s="161" t="s">
        <v>1880</v>
      </c>
      <c r="C1041" s="163" t="s">
        <v>440</v>
      </c>
      <c r="D1041" s="163" t="s">
        <v>1881</v>
      </c>
      <c r="E1041" s="162" t="s">
        <v>258</v>
      </c>
      <c r="F1041" s="161">
        <v>7</v>
      </c>
      <c r="G1041" s="160"/>
      <c r="H1041" s="160"/>
      <c r="I1041" s="160"/>
      <c r="J1041" s="159"/>
    </row>
    <row r="1042" spans="1:10" ht="38.25">
      <c r="A1042" s="163" t="s">
        <v>1991</v>
      </c>
      <c r="B1042" s="161" t="s">
        <v>1969</v>
      </c>
      <c r="C1042" s="163" t="s">
        <v>440</v>
      </c>
      <c r="D1042" s="163" t="s">
        <v>1970</v>
      </c>
      <c r="E1042" s="162" t="s">
        <v>400</v>
      </c>
      <c r="F1042" s="161">
        <v>7</v>
      </c>
      <c r="G1042" s="160"/>
      <c r="H1042" s="160"/>
      <c r="I1042" s="160"/>
      <c r="J1042" s="159"/>
    </row>
    <row r="1043" spans="1:10">
      <c r="A1043" s="163" t="s">
        <v>1992</v>
      </c>
      <c r="B1043" s="161" t="s">
        <v>1884</v>
      </c>
      <c r="C1043" s="163" t="s">
        <v>440</v>
      </c>
      <c r="D1043" s="163" t="s">
        <v>1885</v>
      </c>
      <c r="E1043" s="162" t="s">
        <v>258</v>
      </c>
      <c r="F1043" s="161">
        <v>7</v>
      </c>
      <c r="G1043" s="160"/>
      <c r="H1043" s="160"/>
      <c r="I1043" s="160"/>
      <c r="J1043" s="159"/>
    </row>
    <row r="1044" spans="1:10">
      <c r="A1044" s="164" t="s">
        <v>1993</v>
      </c>
      <c r="B1044" s="164"/>
      <c r="C1044" s="164"/>
      <c r="D1044" s="164" t="s">
        <v>1994</v>
      </c>
      <c r="E1044" s="164"/>
      <c r="F1044" s="165"/>
      <c r="G1044" s="164"/>
      <c r="H1044" s="164"/>
      <c r="I1044" s="153"/>
      <c r="J1044" s="154"/>
    </row>
    <row r="1045" spans="1:10">
      <c r="A1045" s="163" t="s">
        <v>1995</v>
      </c>
      <c r="B1045" s="161" t="s">
        <v>1832</v>
      </c>
      <c r="C1045" s="163" t="s">
        <v>440</v>
      </c>
      <c r="D1045" s="163" t="s">
        <v>1833</v>
      </c>
      <c r="E1045" s="162" t="s">
        <v>258</v>
      </c>
      <c r="F1045" s="161">
        <v>9</v>
      </c>
      <c r="G1045" s="160"/>
      <c r="H1045" s="160"/>
      <c r="I1045" s="160"/>
      <c r="J1045" s="159"/>
    </row>
    <row r="1046" spans="1:10">
      <c r="A1046" s="163" t="s">
        <v>1996</v>
      </c>
      <c r="B1046" s="161" t="s">
        <v>1835</v>
      </c>
      <c r="C1046" s="163" t="s">
        <v>440</v>
      </c>
      <c r="D1046" s="163" t="s">
        <v>1836</v>
      </c>
      <c r="E1046" s="162" t="s">
        <v>258</v>
      </c>
      <c r="F1046" s="161">
        <v>9</v>
      </c>
      <c r="G1046" s="160"/>
      <c r="H1046" s="160"/>
      <c r="I1046" s="160"/>
      <c r="J1046" s="159"/>
    </row>
    <row r="1047" spans="1:10">
      <c r="A1047" s="163" t="s">
        <v>1997</v>
      </c>
      <c r="B1047" s="161" t="s">
        <v>1838</v>
      </c>
      <c r="C1047" s="163" t="s">
        <v>440</v>
      </c>
      <c r="D1047" s="163" t="s">
        <v>1839</v>
      </c>
      <c r="E1047" s="162" t="s">
        <v>258</v>
      </c>
      <c r="F1047" s="161">
        <v>9</v>
      </c>
      <c r="G1047" s="160"/>
      <c r="H1047" s="160"/>
      <c r="I1047" s="160"/>
      <c r="J1047" s="159"/>
    </row>
    <row r="1048" spans="1:10">
      <c r="A1048" s="163" t="s">
        <v>1998</v>
      </c>
      <c r="B1048" s="161" t="s">
        <v>1841</v>
      </c>
      <c r="C1048" s="163" t="s">
        <v>440</v>
      </c>
      <c r="D1048" s="163" t="s">
        <v>1842</v>
      </c>
      <c r="E1048" s="162" t="s">
        <v>258</v>
      </c>
      <c r="F1048" s="161">
        <v>9</v>
      </c>
      <c r="G1048" s="160"/>
      <c r="H1048" s="160"/>
      <c r="I1048" s="160"/>
      <c r="J1048" s="159"/>
    </row>
    <row r="1049" spans="1:10" ht="38.25">
      <c r="A1049" s="163" t="s">
        <v>1999</v>
      </c>
      <c r="B1049" s="161" t="s">
        <v>1844</v>
      </c>
      <c r="C1049" s="163" t="s">
        <v>163</v>
      </c>
      <c r="D1049" s="163" t="s">
        <v>1845</v>
      </c>
      <c r="E1049" s="162" t="s">
        <v>258</v>
      </c>
      <c r="F1049" s="161">
        <v>9</v>
      </c>
      <c r="G1049" s="160"/>
      <c r="H1049" s="160"/>
      <c r="I1049" s="160"/>
      <c r="J1049" s="159"/>
    </row>
    <row r="1050" spans="1:10">
      <c r="A1050" s="163" t="s">
        <v>2000</v>
      </c>
      <c r="B1050" s="161" t="s">
        <v>1847</v>
      </c>
      <c r="C1050" s="163" t="s">
        <v>440</v>
      </c>
      <c r="D1050" s="163" t="s">
        <v>1848</v>
      </c>
      <c r="E1050" s="162" t="s">
        <v>258</v>
      </c>
      <c r="F1050" s="161">
        <v>9</v>
      </c>
      <c r="G1050" s="160"/>
      <c r="H1050" s="160"/>
      <c r="I1050" s="160"/>
      <c r="J1050" s="159"/>
    </row>
    <row r="1051" spans="1:10" ht="25.5">
      <c r="A1051" s="163" t="s">
        <v>2001</v>
      </c>
      <c r="B1051" s="161" t="s">
        <v>1850</v>
      </c>
      <c r="C1051" s="163" t="s">
        <v>1851</v>
      </c>
      <c r="D1051" s="163" t="s">
        <v>1852</v>
      </c>
      <c r="E1051" s="162" t="s">
        <v>1853</v>
      </c>
      <c r="F1051" s="161">
        <v>9</v>
      </c>
      <c r="G1051" s="160"/>
      <c r="H1051" s="160"/>
      <c r="I1051" s="160"/>
      <c r="J1051" s="159"/>
    </row>
    <row r="1052" spans="1:10">
      <c r="A1052" s="163" t="s">
        <v>2002</v>
      </c>
      <c r="B1052" s="161" t="s">
        <v>1855</v>
      </c>
      <c r="C1052" s="163" t="s">
        <v>440</v>
      </c>
      <c r="D1052" s="163" t="s">
        <v>1856</v>
      </c>
      <c r="E1052" s="162" t="s">
        <v>258</v>
      </c>
      <c r="F1052" s="161">
        <v>9</v>
      </c>
      <c r="G1052" s="160"/>
      <c r="H1052" s="160"/>
      <c r="I1052" s="160"/>
      <c r="J1052" s="159"/>
    </row>
    <row r="1053" spans="1:10">
      <c r="A1053" s="163" t="s">
        <v>2003</v>
      </c>
      <c r="B1053" s="161" t="s">
        <v>1858</v>
      </c>
      <c r="C1053" s="163" t="s">
        <v>440</v>
      </c>
      <c r="D1053" s="163" t="s">
        <v>1859</v>
      </c>
      <c r="E1053" s="162" t="s">
        <v>258</v>
      </c>
      <c r="F1053" s="161">
        <v>9</v>
      </c>
      <c r="G1053" s="160"/>
      <c r="H1053" s="160"/>
      <c r="I1053" s="160"/>
      <c r="J1053" s="159"/>
    </row>
    <row r="1054" spans="1:10" ht="38.25">
      <c r="A1054" s="163" t="s">
        <v>2004</v>
      </c>
      <c r="B1054" s="161" t="s">
        <v>1861</v>
      </c>
      <c r="C1054" s="163" t="s">
        <v>496</v>
      </c>
      <c r="D1054" s="163" t="s">
        <v>1862</v>
      </c>
      <c r="E1054" s="162" t="s">
        <v>258</v>
      </c>
      <c r="F1054" s="161">
        <v>9</v>
      </c>
      <c r="G1054" s="160"/>
      <c r="H1054" s="160"/>
      <c r="I1054" s="160"/>
      <c r="J1054" s="159"/>
    </row>
    <row r="1055" spans="1:10" ht="25.5">
      <c r="A1055" s="163" t="s">
        <v>2005</v>
      </c>
      <c r="B1055" s="161" t="s">
        <v>1864</v>
      </c>
      <c r="C1055" s="163" t="s">
        <v>440</v>
      </c>
      <c r="D1055" s="163" t="s">
        <v>1865</v>
      </c>
      <c r="E1055" s="162" t="s">
        <v>258</v>
      </c>
      <c r="F1055" s="161">
        <v>9</v>
      </c>
      <c r="G1055" s="160"/>
      <c r="H1055" s="160"/>
      <c r="I1055" s="160"/>
      <c r="J1055" s="159"/>
    </row>
    <row r="1056" spans="1:10">
      <c r="A1056" s="163" t="s">
        <v>2006</v>
      </c>
      <c r="B1056" s="161" t="s">
        <v>1785</v>
      </c>
      <c r="C1056" s="163" t="s">
        <v>440</v>
      </c>
      <c r="D1056" s="163" t="s">
        <v>1786</v>
      </c>
      <c r="E1056" s="162" t="s">
        <v>258</v>
      </c>
      <c r="F1056" s="161">
        <v>9</v>
      </c>
      <c r="G1056" s="160"/>
      <c r="H1056" s="160"/>
      <c r="I1056" s="160"/>
      <c r="J1056" s="159"/>
    </row>
    <row r="1057" spans="1:10" ht="38.25">
      <c r="A1057" s="163" t="s">
        <v>2007</v>
      </c>
      <c r="B1057" s="161" t="s">
        <v>1868</v>
      </c>
      <c r="C1057" s="163" t="s">
        <v>440</v>
      </c>
      <c r="D1057" s="163" t="s">
        <v>1911</v>
      </c>
      <c r="E1057" s="162" t="s">
        <v>258</v>
      </c>
      <c r="F1057" s="161">
        <v>9</v>
      </c>
      <c r="G1057" s="160"/>
      <c r="H1057" s="160"/>
      <c r="I1057" s="160"/>
      <c r="J1057" s="159"/>
    </row>
    <row r="1058" spans="1:10">
      <c r="A1058" s="163" t="s">
        <v>2008</v>
      </c>
      <c r="B1058" s="161" t="s">
        <v>1871</v>
      </c>
      <c r="C1058" s="163" t="s">
        <v>440</v>
      </c>
      <c r="D1058" s="163" t="s">
        <v>1872</v>
      </c>
      <c r="E1058" s="162" t="s">
        <v>258</v>
      </c>
      <c r="F1058" s="161">
        <v>9</v>
      </c>
      <c r="G1058" s="160"/>
      <c r="H1058" s="160"/>
      <c r="I1058" s="160"/>
      <c r="J1058" s="159"/>
    </row>
    <row r="1059" spans="1:10">
      <c r="A1059" s="163" t="s">
        <v>2009</v>
      </c>
      <c r="B1059" s="161" t="s">
        <v>1874</v>
      </c>
      <c r="C1059" s="163" t="s">
        <v>440</v>
      </c>
      <c r="D1059" s="163" t="s">
        <v>1875</v>
      </c>
      <c r="E1059" s="162" t="s">
        <v>258</v>
      </c>
      <c r="F1059" s="161">
        <v>9</v>
      </c>
      <c r="G1059" s="160"/>
      <c r="H1059" s="160"/>
      <c r="I1059" s="160"/>
      <c r="J1059" s="159"/>
    </row>
    <row r="1060" spans="1:10">
      <c r="A1060" s="163" t="s">
        <v>2010</v>
      </c>
      <c r="B1060" s="161" t="s">
        <v>1877</v>
      </c>
      <c r="C1060" s="163" t="s">
        <v>440</v>
      </c>
      <c r="D1060" s="163" t="s">
        <v>1878</v>
      </c>
      <c r="E1060" s="162" t="s">
        <v>258</v>
      </c>
      <c r="F1060" s="161">
        <v>9</v>
      </c>
      <c r="G1060" s="160"/>
      <c r="H1060" s="160"/>
      <c r="I1060" s="160"/>
      <c r="J1060" s="159"/>
    </row>
    <row r="1061" spans="1:10">
      <c r="A1061" s="163" t="s">
        <v>2011</v>
      </c>
      <c r="B1061" s="161" t="s">
        <v>1880</v>
      </c>
      <c r="C1061" s="163" t="s">
        <v>440</v>
      </c>
      <c r="D1061" s="163" t="s">
        <v>1881</v>
      </c>
      <c r="E1061" s="162" t="s">
        <v>258</v>
      </c>
      <c r="F1061" s="161">
        <v>9</v>
      </c>
      <c r="G1061" s="160"/>
      <c r="H1061" s="160"/>
      <c r="I1061" s="160"/>
      <c r="J1061" s="159"/>
    </row>
    <row r="1062" spans="1:10" ht="38.25">
      <c r="A1062" s="163" t="s">
        <v>2012</v>
      </c>
      <c r="B1062" s="161" t="s">
        <v>1969</v>
      </c>
      <c r="C1062" s="163" t="s">
        <v>440</v>
      </c>
      <c r="D1062" s="163" t="s">
        <v>1970</v>
      </c>
      <c r="E1062" s="162" t="s">
        <v>400</v>
      </c>
      <c r="F1062" s="161">
        <v>9</v>
      </c>
      <c r="G1062" s="160"/>
      <c r="H1062" s="160"/>
      <c r="I1062" s="160"/>
      <c r="J1062" s="159"/>
    </row>
    <row r="1063" spans="1:10">
      <c r="A1063" s="163" t="s">
        <v>2013</v>
      </c>
      <c r="B1063" s="161" t="s">
        <v>1884</v>
      </c>
      <c r="C1063" s="163" t="s">
        <v>440</v>
      </c>
      <c r="D1063" s="163" t="s">
        <v>1885</v>
      </c>
      <c r="E1063" s="162" t="s">
        <v>258</v>
      </c>
      <c r="F1063" s="161">
        <v>9</v>
      </c>
      <c r="G1063" s="160"/>
      <c r="H1063" s="160"/>
      <c r="I1063" s="160"/>
      <c r="J1063" s="159"/>
    </row>
    <row r="1064" spans="1:10">
      <c r="A1064" s="164" t="s">
        <v>2014</v>
      </c>
      <c r="B1064" s="164"/>
      <c r="C1064" s="164"/>
      <c r="D1064" s="164" t="s">
        <v>2015</v>
      </c>
      <c r="E1064" s="164"/>
      <c r="F1064" s="165"/>
      <c r="G1064" s="164"/>
      <c r="H1064" s="164"/>
      <c r="I1064" s="153"/>
      <c r="J1064" s="154"/>
    </row>
    <row r="1065" spans="1:10">
      <c r="A1065" s="163" t="s">
        <v>2016</v>
      </c>
      <c r="B1065" s="161" t="s">
        <v>1832</v>
      </c>
      <c r="C1065" s="163" t="s">
        <v>440</v>
      </c>
      <c r="D1065" s="163" t="s">
        <v>1833</v>
      </c>
      <c r="E1065" s="162" t="s">
        <v>258</v>
      </c>
      <c r="F1065" s="161">
        <v>10</v>
      </c>
      <c r="G1065" s="160"/>
      <c r="H1065" s="160"/>
      <c r="I1065" s="160"/>
      <c r="J1065" s="159"/>
    </row>
    <row r="1066" spans="1:10">
      <c r="A1066" s="163" t="s">
        <v>2017</v>
      </c>
      <c r="B1066" s="161" t="s">
        <v>1835</v>
      </c>
      <c r="C1066" s="163" t="s">
        <v>440</v>
      </c>
      <c r="D1066" s="163" t="s">
        <v>1836</v>
      </c>
      <c r="E1066" s="162" t="s">
        <v>258</v>
      </c>
      <c r="F1066" s="161">
        <v>4</v>
      </c>
      <c r="G1066" s="160"/>
      <c r="H1066" s="160"/>
      <c r="I1066" s="160"/>
      <c r="J1066" s="159"/>
    </row>
    <row r="1067" spans="1:10">
      <c r="A1067" s="163" t="s">
        <v>2018</v>
      </c>
      <c r="B1067" s="161" t="s">
        <v>1838</v>
      </c>
      <c r="C1067" s="163" t="s">
        <v>440</v>
      </c>
      <c r="D1067" s="163" t="s">
        <v>1839</v>
      </c>
      <c r="E1067" s="162" t="s">
        <v>258</v>
      </c>
      <c r="F1067" s="161">
        <v>4</v>
      </c>
      <c r="G1067" s="160"/>
      <c r="H1067" s="160"/>
      <c r="I1067" s="160"/>
      <c r="J1067" s="159"/>
    </row>
    <row r="1068" spans="1:10">
      <c r="A1068" s="163" t="s">
        <v>2019</v>
      </c>
      <c r="B1068" s="161" t="s">
        <v>1841</v>
      </c>
      <c r="C1068" s="163" t="s">
        <v>440</v>
      </c>
      <c r="D1068" s="163" t="s">
        <v>1842</v>
      </c>
      <c r="E1068" s="162" t="s">
        <v>258</v>
      </c>
      <c r="F1068" s="161">
        <v>4</v>
      </c>
      <c r="G1068" s="160"/>
      <c r="H1068" s="160"/>
      <c r="I1068" s="160"/>
      <c r="J1068" s="159"/>
    </row>
    <row r="1069" spans="1:10" ht="38.25">
      <c r="A1069" s="163" t="s">
        <v>2020</v>
      </c>
      <c r="B1069" s="161" t="s">
        <v>1844</v>
      </c>
      <c r="C1069" s="163" t="s">
        <v>163</v>
      </c>
      <c r="D1069" s="163" t="s">
        <v>1845</v>
      </c>
      <c r="E1069" s="162" t="s">
        <v>258</v>
      </c>
      <c r="F1069" s="161">
        <v>4</v>
      </c>
      <c r="G1069" s="160"/>
      <c r="H1069" s="160"/>
      <c r="I1069" s="160"/>
      <c r="J1069" s="159"/>
    </row>
    <row r="1070" spans="1:10">
      <c r="A1070" s="163" t="s">
        <v>2021</v>
      </c>
      <c r="B1070" s="161" t="s">
        <v>1847</v>
      </c>
      <c r="C1070" s="163" t="s">
        <v>440</v>
      </c>
      <c r="D1070" s="163" t="s">
        <v>1848</v>
      </c>
      <c r="E1070" s="162" t="s">
        <v>258</v>
      </c>
      <c r="F1070" s="161">
        <v>4</v>
      </c>
      <c r="G1070" s="160"/>
      <c r="H1070" s="160"/>
      <c r="I1070" s="160"/>
      <c r="J1070" s="159"/>
    </row>
    <row r="1071" spans="1:10" ht="25.5">
      <c r="A1071" s="163" t="s">
        <v>2022</v>
      </c>
      <c r="B1071" s="161" t="s">
        <v>1850</v>
      </c>
      <c r="C1071" s="163" t="s">
        <v>1851</v>
      </c>
      <c r="D1071" s="163" t="s">
        <v>1852</v>
      </c>
      <c r="E1071" s="162" t="s">
        <v>1853</v>
      </c>
      <c r="F1071" s="161">
        <v>4</v>
      </c>
      <c r="G1071" s="160"/>
      <c r="H1071" s="160"/>
      <c r="I1071" s="160"/>
      <c r="J1071" s="159"/>
    </row>
    <row r="1072" spans="1:10">
      <c r="A1072" s="163" t="s">
        <v>2023</v>
      </c>
      <c r="B1072" s="161" t="s">
        <v>1855</v>
      </c>
      <c r="C1072" s="163" t="s">
        <v>440</v>
      </c>
      <c r="D1072" s="163" t="s">
        <v>1856</v>
      </c>
      <c r="E1072" s="162" t="s">
        <v>258</v>
      </c>
      <c r="F1072" s="161">
        <v>4</v>
      </c>
      <c r="G1072" s="160"/>
      <c r="H1072" s="160"/>
      <c r="I1072" s="160"/>
      <c r="J1072" s="159"/>
    </row>
    <row r="1073" spans="1:10">
      <c r="A1073" s="163" t="s">
        <v>2024</v>
      </c>
      <c r="B1073" s="161" t="s">
        <v>1858</v>
      </c>
      <c r="C1073" s="163" t="s">
        <v>440</v>
      </c>
      <c r="D1073" s="163" t="s">
        <v>1859</v>
      </c>
      <c r="E1073" s="162" t="s">
        <v>258</v>
      </c>
      <c r="F1073" s="161">
        <v>4</v>
      </c>
      <c r="G1073" s="160"/>
      <c r="H1073" s="160"/>
      <c r="I1073" s="160"/>
      <c r="J1073" s="159"/>
    </row>
    <row r="1074" spans="1:10" ht="38.25">
      <c r="A1074" s="163" t="s">
        <v>2025</v>
      </c>
      <c r="B1074" s="161" t="s">
        <v>1861</v>
      </c>
      <c r="C1074" s="163" t="s">
        <v>496</v>
      </c>
      <c r="D1074" s="163" t="s">
        <v>1862</v>
      </c>
      <c r="E1074" s="162" t="s">
        <v>258</v>
      </c>
      <c r="F1074" s="161">
        <v>4</v>
      </c>
      <c r="G1074" s="160"/>
      <c r="H1074" s="160"/>
      <c r="I1074" s="160"/>
      <c r="J1074" s="159"/>
    </row>
    <row r="1075" spans="1:10" ht="25.5">
      <c r="A1075" s="163" t="s">
        <v>2026</v>
      </c>
      <c r="B1075" s="161" t="s">
        <v>1864</v>
      </c>
      <c r="C1075" s="163" t="s">
        <v>440</v>
      </c>
      <c r="D1075" s="163" t="s">
        <v>1865</v>
      </c>
      <c r="E1075" s="162" t="s">
        <v>258</v>
      </c>
      <c r="F1075" s="161">
        <v>4</v>
      </c>
      <c r="G1075" s="160"/>
      <c r="H1075" s="160"/>
      <c r="I1075" s="160"/>
      <c r="J1075" s="159"/>
    </row>
    <row r="1076" spans="1:10">
      <c r="A1076" s="163" t="s">
        <v>2027</v>
      </c>
      <c r="B1076" s="161" t="s">
        <v>1785</v>
      </c>
      <c r="C1076" s="163" t="s">
        <v>440</v>
      </c>
      <c r="D1076" s="163" t="s">
        <v>1786</v>
      </c>
      <c r="E1076" s="162" t="s">
        <v>258</v>
      </c>
      <c r="F1076" s="161">
        <v>4</v>
      </c>
      <c r="G1076" s="160"/>
      <c r="H1076" s="160"/>
      <c r="I1076" s="160"/>
      <c r="J1076" s="159"/>
    </row>
    <row r="1077" spans="1:10" ht="38.25">
      <c r="A1077" s="163" t="s">
        <v>2028</v>
      </c>
      <c r="B1077" s="161" t="s">
        <v>1868</v>
      </c>
      <c r="C1077" s="163" t="s">
        <v>440</v>
      </c>
      <c r="D1077" s="163" t="s">
        <v>1911</v>
      </c>
      <c r="E1077" s="162" t="s">
        <v>258</v>
      </c>
      <c r="F1077" s="161">
        <v>4</v>
      </c>
      <c r="G1077" s="160"/>
      <c r="H1077" s="160"/>
      <c r="I1077" s="160"/>
      <c r="J1077" s="159"/>
    </row>
    <row r="1078" spans="1:10">
      <c r="A1078" s="163" t="s">
        <v>2029</v>
      </c>
      <c r="B1078" s="161" t="s">
        <v>1871</v>
      </c>
      <c r="C1078" s="163" t="s">
        <v>440</v>
      </c>
      <c r="D1078" s="163" t="s">
        <v>1872</v>
      </c>
      <c r="E1078" s="162" t="s">
        <v>258</v>
      </c>
      <c r="F1078" s="161">
        <v>4</v>
      </c>
      <c r="G1078" s="160"/>
      <c r="H1078" s="160"/>
      <c r="I1078" s="160"/>
      <c r="J1078" s="159"/>
    </row>
    <row r="1079" spans="1:10">
      <c r="A1079" s="163" t="s">
        <v>2030</v>
      </c>
      <c r="B1079" s="161" t="s">
        <v>1874</v>
      </c>
      <c r="C1079" s="163" t="s">
        <v>440</v>
      </c>
      <c r="D1079" s="163" t="s">
        <v>1875</v>
      </c>
      <c r="E1079" s="162" t="s">
        <v>258</v>
      </c>
      <c r="F1079" s="161">
        <v>4</v>
      </c>
      <c r="G1079" s="160"/>
      <c r="H1079" s="160"/>
      <c r="I1079" s="160"/>
      <c r="J1079" s="159"/>
    </row>
    <row r="1080" spans="1:10">
      <c r="A1080" s="163" t="s">
        <v>2031</v>
      </c>
      <c r="B1080" s="161" t="s">
        <v>1877</v>
      </c>
      <c r="C1080" s="163" t="s">
        <v>440</v>
      </c>
      <c r="D1080" s="163" t="s">
        <v>1878</v>
      </c>
      <c r="E1080" s="162" t="s">
        <v>258</v>
      </c>
      <c r="F1080" s="161">
        <v>4</v>
      </c>
      <c r="G1080" s="160"/>
      <c r="H1080" s="160"/>
      <c r="I1080" s="160"/>
      <c r="J1080" s="159"/>
    </row>
    <row r="1081" spans="1:10">
      <c r="A1081" s="163" t="s">
        <v>2032</v>
      </c>
      <c r="B1081" s="161" t="s">
        <v>1880</v>
      </c>
      <c r="C1081" s="163" t="s">
        <v>440</v>
      </c>
      <c r="D1081" s="163" t="s">
        <v>1881</v>
      </c>
      <c r="E1081" s="162" t="s">
        <v>258</v>
      </c>
      <c r="F1081" s="161">
        <v>4</v>
      </c>
      <c r="G1081" s="160"/>
      <c r="H1081" s="160"/>
      <c r="I1081" s="160"/>
      <c r="J1081" s="159"/>
    </row>
    <row r="1082" spans="1:10" ht="38.25">
      <c r="A1082" s="163" t="s">
        <v>2033</v>
      </c>
      <c r="B1082" s="161" t="s">
        <v>1969</v>
      </c>
      <c r="C1082" s="163" t="s">
        <v>440</v>
      </c>
      <c r="D1082" s="163" t="s">
        <v>1970</v>
      </c>
      <c r="E1082" s="162" t="s">
        <v>400</v>
      </c>
      <c r="F1082" s="161">
        <v>4</v>
      </c>
      <c r="G1082" s="160"/>
      <c r="H1082" s="160"/>
      <c r="I1082" s="160"/>
      <c r="J1082" s="159"/>
    </row>
    <row r="1083" spans="1:10">
      <c r="A1083" s="163" t="s">
        <v>2034</v>
      </c>
      <c r="B1083" s="161" t="s">
        <v>1884</v>
      </c>
      <c r="C1083" s="163" t="s">
        <v>440</v>
      </c>
      <c r="D1083" s="163" t="s">
        <v>1885</v>
      </c>
      <c r="E1083" s="162" t="s">
        <v>258</v>
      </c>
      <c r="F1083" s="161">
        <v>4</v>
      </c>
      <c r="G1083" s="160"/>
      <c r="H1083" s="160"/>
      <c r="I1083" s="160"/>
      <c r="J1083" s="159"/>
    </row>
    <row r="1084" spans="1:10">
      <c r="A1084" s="164" t="s">
        <v>2035</v>
      </c>
      <c r="B1084" s="164"/>
      <c r="C1084" s="164"/>
      <c r="D1084" s="164" t="s">
        <v>2036</v>
      </c>
      <c r="E1084" s="164"/>
      <c r="F1084" s="165"/>
      <c r="G1084" s="164"/>
      <c r="H1084" s="164"/>
      <c r="I1084" s="153"/>
      <c r="J1084" s="154"/>
    </row>
    <row r="1085" spans="1:10" ht="51">
      <c r="A1085" s="163" t="s">
        <v>2037</v>
      </c>
      <c r="B1085" s="161" t="s">
        <v>2038</v>
      </c>
      <c r="C1085" s="163" t="s">
        <v>91</v>
      </c>
      <c r="D1085" s="163" t="s">
        <v>2039</v>
      </c>
      <c r="E1085" s="162" t="s">
        <v>400</v>
      </c>
      <c r="F1085" s="161">
        <v>21315.200000000001</v>
      </c>
      <c r="G1085" s="160"/>
      <c r="H1085" s="160"/>
      <c r="I1085" s="160"/>
      <c r="J1085" s="159"/>
    </row>
    <row r="1086" spans="1:10">
      <c r="A1086" s="164" t="s">
        <v>2040</v>
      </c>
      <c r="B1086" s="164"/>
      <c r="C1086" s="164"/>
      <c r="D1086" s="164" t="s">
        <v>39</v>
      </c>
      <c r="E1086" s="164"/>
      <c r="F1086" s="165"/>
      <c r="G1086" s="164"/>
      <c r="H1086" s="164"/>
      <c r="I1086" s="153"/>
      <c r="J1086" s="154"/>
    </row>
    <row r="1087" spans="1:10" ht="38.25">
      <c r="A1087" s="163" t="s">
        <v>2041</v>
      </c>
      <c r="B1087" s="161" t="s">
        <v>2042</v>
      </c>
      <c r="C1087" s="163" t="s">
        <v>2043</v>
      </c>
      <c r="D1087" s="163" t="s">
        <v>2044</v>
      </c>
      <c r="E1087" s="162" t="s">
        <v>404</v>
      </c>
      <c r="F1087" s="161">
        <v>684717.41682060005</v>
      </c>
      <c r="G1087" s="160"/>
      <c r="H1087" s="160"/>
      <c r="I1087" s="160"/>
      <c r="J1087" s="159"/>
    </row>
    <row r="1088" spans="1:10">
      <c r="A1088" s="158"/>
      <c r="B1088" s="158"/>
      <c r="C1088" s="158"/>
      <c r="D1088" s="158"/>
      <c r="E1088" s="158"/>
      <c r="F1088" s="158"/>
      <c r="G1088" s="158"/>
      <c r="H1088" s="158"/>
      <c r="I1088" s="158"/>
      <c r="J1088" s="158"/>
    </row>
    <row r="1089" spans="1:10">
      <c r="A1089" s="213"/>
      <c r="B1089" s="213"/>
      <c r="C1089" s="213"/>
      <c r="D1089" s="157"/>
      <c r="E1089" s="156"/>
      <c r="F1089" s="214" t="s">
        <v>2045</v>
      </c>
      <c r="G1089" s="213"/>
      <c r="H1089" s="215"/>
      <c r="I1089" s="213"/>
      <c r="J1089" s="213"/>
    </row>
    <row r="1090" spans="1:10">
      <c r="A1090" s="213"/>
      <c r="B1090" s="213"/>
      <c r="C1090" s="213"/>
      <c r="D1090" s="157"/>
      <c r="E1090" s="156"/>
      <c r="F1090" s="214" t="s">
        <v>2046</v>
      </c>
      <c r="G1090" s="213"/>
      <c r="H1090" s="215"/>
      <c r="I1090" s="213"/>
      <c r="J1090" s="213"/>
    </row>
    <row r="1091" spans="1:10">
      <c r="A1091" s="213"/>
      <c r="B1091" s="213"/>
      <c r="C1091" s="213"/>
      <c r="D1091" s="157"/>
      <c r="E1091" s="156"/>
      <c r="F1091" s="214" t="s">
        <v>2047</v>
      </c>
      <c r="G1091" s="213"/>
      <c r="H1091" s="215"/>
      <c r="I1091" s="213"/>
      <c r="J1091" s="213"/>
    </row>
  </sheetData>
  <mergeCells count="16">
    <mergeCell ref="E1:F1"/>
    <mergeCell ref="G1:H1"/>
    <mergeCell ref="I1:J1"/>
    <mergeCell ref="E2:F2"/>
    <mergeCell ref="G2:H2"/>
    <mergeCell ref="I2:J2"/>
    <mergeCell ref="A1091:C1091"/>
    <mergeCell ref="F1091:G1091"/>
    <mergeCell ref="H1091:J1091"/>
    <mergeCell ref="A3:J3"/>
    <mergeCell ref="A1089:C1089"/>
    <mergeCell ref="F1089:G1089"/>
    <mergeCell ref="H1089:J1089"/>
    <mergeCell ref="A1090:C1090"/>
    <mergeCell ref="F1090:G1090"/>
    <mergeCell ref="H1090:J1090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659B3-642E-4A96-AB7E-EA4AF386CFF8}">
  <dimension ref="A1:L38"/>
  <sheetViews>
    <sheetView workbookViewId="0">
      <selection activeCell="I24" sqref="I20:L24"/>
    </sheetView>
  </sheetViews>
  <sheetFormatPr defaultRowHeight="12.75"/>
  <sheetData>
    <row r="1" spans="1:12">
      <c r="A1" s="246" t="s">
        <v>2048</v>
      </c>
      <c r="B1" s="247"/>
      <c r="C1" s="247"/>
      <c r="D1" s="248"/>
      <c r="E1" s="247"/>
      <c r="F1" s="247"/>
      <c r="G1" s="247"/>
      <c r="H1" s="247"/>
      <c r="I1" s="247"/>
      <c r="J1" s="249"/>
      <c r="K1" s="256" t="s">
        <v>2049</v>
      </c>
      <c r="L1" s="257"/>
    </row>
    <row r="2" spans="1:12">
      <c r="A2" s="250"/>
      <c r="B2" s="251"/>
      <c r="C2" s="251"/>
      <c r="D2" s="251"/>
      <c r="E2" s="251"/>
      <c r="F2" s="251"/>
      <c r="G2" s="251"/>
      <c r="H2" s="251"/>
      <c r="I2" s="251"/>
      <c r="J2" s="252"/>
      <c r="K2" s="258" t="s">
        <v>2050</v>
      </c>
      <c r="L2" s="259"/>
    </row>
    <row r="3" spans="1:12">
      <c r="A3" s="262" t="s">
        <v>2051</v>
      </c>
      <c r="B3" s="263"/>
      <c r="C3" s="263"/>
      <c r="D3" s="264"/>
      <c r="E3" s="263"/>
      <c r="F3" s="263"/>
      <c r="G3" s="263"/>
      <c r="H3" s="263"/>
      <c r="I3" s="263"/>
      <c r="J3" s="263"/>
      <c r="K3" s="263"/>
      <c r="L3" s="265"/>
    </row>
    <row r="4" spans="1:12">
      <c r="A4" s="266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8"/>
    </row>
    <row r="5" spans="1:12">
      <c r="A5" s="233" t="s">
        <v>2052</v>
      </c>
      <c r="B5" s="234"/>
      <c r="C5" s="234"/>
      <c r="D5" s="234"/>
      <c r="E5" s="234"/>
      <c r="F5" s="234"/>
      <c r="G5" s="253" t="s">
        <v>2053</v>
      </c>
      <c r="H5" s="254"/>
      <c r="I5" s="254"/>
      <c r="J5" s="255"/>
      <c r="K5" s="260" t="s">
        <v>2054</v>
      </c>
      <c r="L5" s="261"/>
    </row>
    <row r="6" spans="1:12">
      <c r="A6" s="271" t="s">
        <v>2055</v>
      </c>
      <c r="B6" s="272"/>
      <c r="C6" s="272"/>
      <c r="D6" s="272"/>
      <c r="E6" s="272"/>
      <c r="F6" s="273"/>
      <c r="G6" s="271" t="s">
        <v>2056</v>
      </c>
      <c r="H6" s="272"/>
      <c r="I6" s="272"/>
      <c r="J6" s="273"/>
      <c r="K6" s="269">
        <v>46204</v>
      </c>
      <c r="L6" s="270"/>
    </row>
    <row r="7" spans="1:12" ht="21">
      <c r="A7" s="177" t="s">
        <v>2057</v>
      </c>
      <c r="B7" s="178" t="s">
        <v>2058</v>
      </c>
      <c r="C7" s="178" t="s">
        <v>2059</v>
      </c>
      <c r="D7" s="178" t="s">
        <v>74</v>
      </c>
      <c r="E7" s="177" t="s">
        <v>2060</v>
      </c>
      <c r="F7" s="177" t="s">
        <v>2061</v>
      </c>
      <c r="G7" s="179" t="s">
        <v>2062</v>
      </c>
      <c r="H7" s="179" t="s">
        <v>2063</v>
      </c>
      <c r="I7" s="179" t="s">
        <v>2064</v>
      </c>
      <c r="J7" s="179" t="s">
        <v>2065</v>
      </c>
      <c r="K7" s="179" t="s">
        <v>2066</v>
      </c>
      <c r="L7" s="179" t="s">
        <v>2067</v>
      </c>
    </row>
    <row r="8" spans="1:12">
      <c r="A8" s="174" t="s">
        <v>2068</v>
      </c>
      <c r="B8" s="180" t="s">
        <v>2069</v>
      </c>
      <c r="C8" s="180" t="s">
        <v>2070</v>
      </c>
      <c r="D8" s="180" t="s">
        <v>2071</v>
      </c>
      <c r="E8" s="181" t="s">
        <v>2072</v>
      </c>
      <c r="F8" s="182" t="s">
        <v>2073</v>
      </c>
      <c r="G8" s="183">
        <v>5</v>
      </c>
      <c r="H8" s="193"/>
      <c r="I8" s="183"/>
      <c r="J8" s="184"/>
      <c r="K8" s="183"/>
      <c r="L8" s="185"/>
    </row>
    <row r="9" spans="1:12">
      <c r="A9" s="174" t="s">
        <v>2068</v>
      </c>
      <c r="B9" s="180" t="s">
        <v>2074</v>
      </c>
      <c r="C9" s="180" t="s">
        <v>2075</v>
      </c>
      <c r="D9" s="180" t="s">
        <v>2076</v>
      </c>
      <c r="E9" s="175" t="s">
        <v>2077</v>
      </c>
      <c r="F9" s="182" t="s">
        <v>2073</v>
      </c>
      <c r="G9" s="183">
        <v>10</v>
      </c>
      <c r="H9" s="193"/>
      <c r="I9" s="183"/>
      <c r="J9" s="184"/>
      <c r="K9" s="183"/>
      <c r="L9" s="185"/>
    </row>
    <row r="10" spans="1:12">
      <c r="A10" s="174" t="s">
        <v>2068</v>
      </c>
      <c r="B10" s="180" t="s">
        <v>2078</v>
      </c>
      <c r="C10" s="180" t="s">
        <v>2079</v>
      </c>
      <c r="D10" s="180" t="s">
        <v>2080</v>
      </c>
      <c r="E10" s="175" t="s">
        <v>2081</v>
      </c>
      <c r="F10" s="182" t="s">
        <v>2073</v>
      </c>
      <c r="G10" s="183">
        <v>12.5</v>
      </c>
      <c r="H10" s="193"/>
      <c r="I10" s="183"/>
      <c r="J10" s="184"/>
      <c r="K10" s="183"/>
      <c r="L10" s="185"/>
    </row>
    <row r="11" spans="1:12">
      <c r="A11" s="174" t="s">
        <v>2068</v>
      </c>
      <c r="B11" s="180" t="s">
        <v>2078</v>
      </c>
      <c r="C11" s="180" t="s">
        <v>2082</v>
      </c>
      <c r="D11" s="180" t="s">
        <v>2083</v>
      </c>
      <c r="E11" s="175" t="s">
        <v>2084</v>
      </c>
      <c r="F11" s="182" t="s">
        <v>2073</v>
      </c>
      <c r="G11" s="183">
        <v>13</v>
      </c>
      <c r="H11" s="193"/>
      <c r="I11" s="183"/>
      <c r="J11" s="184"/>
      <c r="K11" s="183"/>
      <c r="L11" s="185"/>
    </row>
    <row r="12" spans="1:12">
      <c r="A12" s="174" t="s">
        <v>2068</v>
      </c>
      <c r="B12" s="180" t="s">
        <v>2078</v>
      </c>
      <c r="C12" s="180" t="s">
        <v>2085</v>
      </c>
      <c r="D12" s="180" t="s">
        <v>2086</v>
      </c>
      <c r="E12" s="175" t="s">
        <v>2087</v>
      </c>
      <c r="F12" s="182" t="s">
        <v>2073</v>
      </c>
      <c r="G12" s="183">
        <v>8</v>
      </c>
      <c r="H12" s="193"/>
      <c r="I12" s="183"/>
      <c r="J12" s="184"/>
      <c r="K12" s="183"/>
      <c r="L12" s="185"/>
    </row>
    <row r="13" spans="1:12">
      <c r="A13" s="174" t="s">
        <v>91</v>
      </c>
      <c r="B13" s="180" t="s">
        <v>2078</v>
      </c>
      <c r="C13" s="174" t="s">
        <v>2088</v>
      </c>
      <c r="D13" s="180">
        <v>40807</v>
      </c>
      <c r="E13" s="175" t="s">
        <v>2089</v>
      </c>
      <c r="F13" s="182" t="s">
        <v>2073</v>
      </c>
      <c r="G13" s="183">
        <v>6</v>
      </c>
      <c r="H13" s="193"/>
      <c r="I13" s="183"/>
      <c r="J13" s="184"/>
      <c r="K13" s="183"/>
      <c r="L13" s="185"/>
    </row>
    <row r="14" spans="1:12">
      <c r="A14" s="174" t="s">
        <v>2068</v>
      </c>
      <c r="B14" s="180" t="s">
        <v>2090</v>
      </c>
      <c r="C14" s="180" t="s">
        <v>2091</v>
      </c>
      <c r="D14" s="180"/>
      <c r="E14" s="175" t="s">
        <v>2092</v>
      </c>
      <c r="F14" s="182" t="s">
        <v>2073</v>
      </c>
      <c r="G14" s="183">
        <v>54.5</v>
      </c>
      <c r="H14" s="192"/>
      <c r="I14" s="183"/>
      <c r="J14" s="186"/>
      <c r="K14" s="183"/>
      <c r="L14" s="185"/>
    </row>
    <row r="15" spans="1:12">
      <c r="A15" s="189" t="s">
        <v>2093</v>
      </c>
      <c r="B15" s="190" t="s">
        <v>2094</v>
      </c>
      <c r="C15" s="190" t="s">
        <v>2095</v>
      </c>
      <c r="D15" s="180"/>
      <c r="E15" s="175" t="s">
        <v>2096</v>
      </c>
      <c r="F15" s="182" t="s">
        <v>2097</v>
      </c>
      <c r="G15" s="183">
        <v>40</v>
      </c>
      <c r="H15" s="192"/>
      <c r="I15" s="183"/>
      <c r="J15" s="186"/>
      <c r="K15" s="183"/>
      <c r="L15" s="185"/>
    </row>
    <row r="16" spans="1:12">
      <c r="A16" s="189" t="s">
        <v>2093</v>
      </c>
      <c r="B16" s="190" t="s">
        <v>2094</v>
      </c>
      <c r="C16" s="190" t="s">
        <v>2098</v>
      </c>
      <c r="D16" s="190"/>
      <c r="E16" s="175" t="s">
        <v>2099</v>
      </c>
      <c r="F16" s="182" t="s">
        <v>2097</v>
      </c>
      <c r="G16" s="183">
        <v>20</v>
      </c>
      <c r="H16" s="192"/>
      <c r="I16" s="183"/>
      <c r="J16" s="186"/>
      <c r="K16" s="183"/>
      <c r="L16" s="185"/>
    </row>
    <row r="17" spans="1:12">
      <c r="A17" s="189" t="s">
        <v>2093</v>
      </c>
      <c r="B17" s="190" t="s">
        <v>2100</v>
      </c>
      <c r="C17" s="190" t="s">
        <v>2101</v>
      </c>
      <c r="D17" s="190"/>
      <c r="E17" s="175" t="s">
        <v>2102</v>
      </c>
      <c r="F17" s="182" t="s">
        <v>419</v>
      </c>
      <c r="G17" s="183">
        <v>1</v>
      </c>
      <c r="H17" s="192"/>
      <c r="I17" s="183"/>
      <c r="J17" s="186"/>
      <c r="K17" s="183"/>
      <c r="L17" s="185"/>
    </row>
    <row r="18" spans="1:12">
      <c r="A18" s="174" t="s">
        <v>2093</v>
      </c>
      <c r="B18" s="180" t="s">
        <v>2103</v>
      </c>
      <c r="C18" s="180" t="s">
        <v>2104</v>
      </c>
      <c r="D18" s="191"/>
      <c r="E18" s="175" t="s">
        <v>2105</v>
      </c>
      <c r="F18" s="176" t="s">
        <v>419</v>
      </c>
      <c r="G18" s="183">
        <v>1</v>
      </c>
      <c r="H18" s="188"/>
      <c r="I18" s="183"/>
      <c r="J18" s="187"/>
      <c r="K18" s="183"/>
      <c r="L18" s="185"/>
    </row>
    <row r="19" spans="1:12">
      <c r="A19" s="174" t="s">
        <v>2093</v>
      </c>
      <c r="B19" s="191"/>
      <c r="C19" s="191"/>
      <c r="D19" s="191"/>
      <c r="E19" s="175" t="s">
        <v>2106</v>
      </c>
      <c r="F19" s="176" t="s">
        <v>2107</v>
      </c>
      <c r="G19" s="183">
        <v>1</v>
      </c>
      <c r="H19" s="188"/>
      <c r="I19" s="183"/>
      <c r="J19" s="187"/>
      <c r="K19" s="183"/>
      <c r="L19" s="185"/>
    </row>
    <row r="20" spans="1:12">
      <c r="A20" s="274" t="s">
        <v>2108</v>
      </c>
      <c r="B20" s="225"/>
      <c r="C20" s="225"/>
      <c r="D20" s="275"/>
      <c r="E20" s="274"/>
      <c r="F20" s="274"/>
      <c r="G20" s="274"/>
      <c r="H20" s="274"/>
      <c r="I20" s="276"/>
      <c r="J20" s="276"/>
      <c r="K20" s="276"/>
      <c r="L20" s="276"/>
    </row>
    <row r="21" spans="1:12">
      <c r="A21" s="274" t="s">
        <v>2109</v>
      </c>
      <c r="B21" s="225"/>
      <c r="C21" s="225"/>
      <c r="D21" s="275"/>
      <c r="E21" s="274"/>
      <c r="F21" s="274"/>
      <c r="G21" s="274"/>
      <c r="H21" s="274"/>
      <c r="I21" s="219"/>
      <c r="J21" s="220"/>
      <c r="K21" s="220"/>
      <c r="L21" s="221"/>
    </row>
    <row r="22" spans="1:12">
      <c r="A22" s="222" t="s">
        <v>2110</v>
      </c>
      <c r="B22" s="223"/>
      <c r="C22" s="223"/>
      <c r="D22" s="224"/>
      <c r="E22" s="223"/>
      <c r="F22" s="223"/>
      <c r="G22" s="223"/>
      <c r="H22" s="225"/>
      <c r="I22" s="219"/>
      <c r="J22" s="220"/>
      <c r="K22" s="220"/>
      <c r="L22" s="221"/>
    </row>
    <row r="23" spans="1:12">
      <c r="A23" s="222" t="s">
        <v>2111</v>
      </c>
      <c r="B23" s="223"/>
      <c r="C23" s="223"/>
      <c r="D23" s="224"/>
      <c r="E23" s="223"/>
      <c r="F23" s="223"/>
      <c r="G23" s="223"/>
      <c r="H23" s="225"/>
      <c r="I23" s="219"/>
      <c r="J23" s="220"/>
      <c r="K23" s="220"/>
      <c r="L23" s="221"/>
    </row>
    <row r="24" spans="1:12">
      <c r="A24" s="229" t="s">
        <v>2112</v>
      </c>
      <c r="B24" s="230"/>
      <c r="C24" s="230"/>
      <c r="D24" s="231"/>
      <c r="E24" s="229"/>
      <c r="F24" s="229"/>
      <c r="G24" s="229"/>
      <c r="H24" s="229"/>
      <c r="I24" s="232"/>
      <c r="J24" s="232"/>
      <c r="K24" s="232"/>
      <c r="L24" s="232"/>
    </row>
    <row r="25" spans="1:12">
      <c r="A25" s="242" t="s">
        <v>2113</v>
      </c>
      <c r="B25" s="243"/>
      <c r="C25" s="243"/>
      <c r="D25" s="244"/>
      <c r="E25" s="243"/>
      <c r="F25" s="243"/>
      <c r="G25" s="243"/>
      <c r="H25" s="243"/>
      <c r="I25" s="243"/>
      <c r="J25" s="243"/>
      <c r="K25" s="243"/>
      <c r="L25" s="245"/>
    </row>
    <row r="26" spans="1:12">
      <c r="A26" s="236" t="s">
        <v>2114</v>
      </c>
      <c r="B26" s="237"/>
      <c r="C26" s="237"/>
      <c r="D26" s="237"/>
      <c r="E26" s="237"/>
      <c r="F26" s="237"/>
      <c r="G26" s="237"/>
      <c r="H26" s="237"/>
      <c r="I26" s="237"/>
      <c r="J26" s="237"/>
      <c r="K26" s="237"/>
      <c r="L26" s="238"/>
    </row>
    <row r="27" spans="1:12">
      <c r="A27" s="233" t="s">
        <v>2115</v>
      </c>
      <c r="B27" s="234"/>
      <c r="C27" s="234"/>
      <c r="D27" s="234"/>
      <c r="E27" s="234"/>
      <c r="F27" s="234"/>
      <c r="G27" s="234"/>
      <c r="H27" s="234"/>
      <c r="I27" s="234"/>
      <c r="J27" s="234"/>
      <c r="K27" s="234"/>
      <c r="L27" s="235"/>
    </row>
    <row r="28" spans="1:12">
      <c r="A28" s="226" t="s">
        <v>2116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8"/>
    </row>
    <row r="29" spans="1:12">
      <c r="A29" s="226" t="s">
        <v>2117</v>
      </c>
      <c r="B29" s="227"/>
      <c r="C29" s="227"/>
      <c r="D29" s="227"/>
      <c r="E29" s="227"/>
      <c r="F29" s="227"/>
      <c r="G29" s="227"/>
      <c r="H29" s="227"/>
      <c r="I29" s="227"/>
      <c r="J29" s="227"/>
      <c r="K29" s="227"/>
      <c r="L29" s="228"/>
    </row>
    <row r="30" spans="1:12">
      <c r="A30" s="226" t="s">
        <v>2118</v>
      </c>
      <c r="B30" s="227"/>
      <c r="C30" s="227"/>
      <c r="D30" s="227"/>
      <c r="E30" s="227"/>
      <c r="F30" s="227"/>
      <c r="G30" s="227"/>
      <c r="H30" s="227"/>
      <c r="I30" s="227"/>
      <c r="J30" s="227"/>
      <c r="K30" s="227"/>
      <c r="L30" s="228"/>
    </row>
    <row r="31" spans="1:12">
      <c r="A31" s="233" t="s">
        <v>2119</v>
      </c>
      <c r="B31" s="234"/>
      <c r="C31" s="234"/>
      <c r="D31" s="234"/>
      <c r="E31" s="234"/>
      <c r="F31" s="234"/>
      <c r="G31" s="234"/>
      <c r="H31" s="234"/>
      <c r="I31" s="234"/>
      <c r="J31" s="234"/>
      <c r="K31" s="234"/>
      <c r="L31" s="235"/>
    </row>
    <row r="32" spans="1:12">
      <c r="A32" s="226" t="s">
        <v>2120</v>
      </c>
      <c r="B32" s="227"/>
      <c r="C32" s="227"/>
      <c r="D32" s="227"/>
      <c r="E32" s="227"/>
      <c r="F32" s="227"/>
      <c r="G32" s="227"/>
      <c r="H32" s="227"/>
      <c r="I32" s="227"/>
      <c r="J32" s="227"/>
      <c r="K32" s="227"/>
      <c r="L32" s="228"/>
    </row>
    <row r="33" spans="1:12">
      <c r="A33" s="233" t="s">
        <v>2121</v>
      </c>
      <c r="B33" s="234"/>
      <c r="C33" s="234"/>
      <c r="D33" s="234"/>
      <c r="E33" s="234"/>
      <c r="F33" s="234"/>
      <c r="G33" s="234"/>
      <c r="H33" s="234"/>
      <c r="I33" s="234"/>
      <c r="J33" s="234"/>
      <c r="K33" s="234"/>
      <c r="L33" s="235"/>
    </row>
    <row r="34" spans="1:12">
      <c r="A34" s="233" t="s">
        <v>2122</v>
      </c>
      <c r="B34" s="234"/>
      <c r="C34" s="234"/>
      <c r="D34" s="234"/>
      <c r="E34" s="234"/>
      <c r="F34" s="234"/>
      <c r="G34" s="234"/>
      <c r="H34" s="234"/>
      <c r="I34" s="234"/>
      <c r="J34" s="234"/>
      <c r="K34" s="234"/>
      <c r="L34" s="235"/>
    </row>
    <row r="35" spans="1:12">
      <c r="A35" s="233" t="s">
        <v>2123</v>
      </c>
      <c r="B35" s="234"/>
      <c r="C35" s="234"/>
      <c r="D35" s="234"/>
      <c r="E35" s="234"/>
      <c r="F35" s="234"/>
      <c r="G35" s="234"/>
      <c r="H35" s="234"/>
      <c r="I35" s="234"/>
      <c r="J35" s="234"/>
      <c r="K35" s="234"/>
      <c r="L35" s="235"/>
    </row>
    <row r="36" spans="1:12">
      <c r="A36" s="233" t="s">
        <v>2124</v>
      </c>
      <c r="B36" s="234"/>
      <c r="C36" s="234"/>
      <c r="D36" s="234"/>
      <c r="E36" s="234"/>
      <c r="F36" s="234"/>
      <c r="G36" s="234"/>
      <c r="H36" s="234"/>
      <c r="I36" s="234"/>
      <c r="J36" s="234"/>
      <c r="K36" s="234"/>
      <c r="L36" s="235"/>
    </row>
    <row r="37" spans="1:12">
      <c r="A37" s="233" t="s">
        <v>2125</v>
      </c>
      <c r="B37" s="234"/>
      <c r="C37" s="234"/>
      <c r="D37" s="234"/>
      <c r="E37" s="234"/>
      <c r="F37" s="234"/>
      <c r="G37" s="234"/>
      <c r="H37" s="234"/>
      <c r="I37" s="234"/>
      <c r="J37" s="234"/>
      <c r="K37" s="234"/>
      <c r="L37" s="235"/>
    </row>
    <row r="38" spans="1:12">
      <c r="A38" s="239" t="s">
        <v>2126</v>
      </c>
      <c r="B38" s="240"/>
      <c r="C38" s="240"/>
      <c r="D38" s="240"/>
      <c r="E38" s="240"/>
      <c r="F38" s="240"/>
      <c r="G38" s="240"/>
      <c r="H38" s="240"/>
      <c r="I38" s="240"/>
      <c r="J38" s="240"/>
      <c r="K38" s="240"/>
      <c r="L38" s="241"/>
    </row>
  </sheetData>
  <mergeCells count="35">
    <mergeCell ref="K6:L6"/>
    <mergeCell ref="G6:J6"/>
    <mergeCell ref="A21:H21"/>
    <mergeCell ref="I21:L21"/>
    <mergeCell ref="A6:F6"/>
    <mergeCell ref="A20:H20"/>
    <mergeCell ref="I20:L20"/>
    <mergeCell ref="A1:J2"/>
    <mergeCell ref="G5:J5"/>
    <mergeCell ref="K1:L1"/>
    <mergeCell ref="K2:L2"/>
    <mergeCell ref="K5:L5"/>
    <mergeCell ref="A3:L3"/>
    <mergeCell ref="A4:L4"/>
    <mergeCell ref="A5:F5"/>
    <mergeCell ref="A38:L38"/>
    <mergeCell ref="A31:L31"/>
    <mergeCell ref="A33:L33"/>
    <mergeCell ref="A25:L25"/>
    <mergeCell ref="A32:L32"/>
    <mergeCell ref="A28:L28"/>
    <mergeCell ref="A34:L34"/>
    <mergeCell ref="A35:L35"/>
    <mergeCell ref="A36:L36"/>
    <mergeCell ref="A37:L37"/>
    <mergeCell ref="A29:L29"/>
    <mergeCell ref="I23:L23"/>
    <mergeCell ref="A23:H23"/>
    <mergeCell ref="I22:L22"/>
    <mergeCell ref="A22:H22"/>
    <mergeCell ref="A30:L30"/>
    <mergeCell ref="A24:H24"/>
    <mergeCell ref="I24:L24"/>
    <mergeCell ref="A27:L27"/>
    <mergeCell ref="A26:L2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FF13-8C26-46F9-B9D4-BACBFC5CEACD}">
  <sheetPr>
    <pageSetUpPr autoPageBreaks="0"/>
  </sheetPr>
  <dimension ref="A1:AI49"/>
  <sheetViews>
    <sheetView topLeftCell="A10" zoomScale="70" zoomScaleNormal="70" workbookViewId="0">
      <selection sqref="A1:D1"/>
    </sheetView>
  </sheetViews>
  <sheetFormatPr defaultColWidth="12.28515625" defaultRowHeight="30.75" customHeight="1"/>
  <cols>
    <col min="1" max="1" width="14.42578125" style="63" bestFit="1" customWidth="1"/>
    <col min="2" max="2" width="84.42578125" style="63" customWidth="1"/>
    <col min="3" max="3" width="18.42578125" style="61" bestFit="1" customWidth="1"/>
    <col min="4" max="4" width="24.5703125" style="61" bestFit="1" customWidth="1"/>
    <col min="5" max="5" width="23" style="61" bestFit="1" customWidth="1"/>
    <col min="6" max="7" width="23.42578125" style="61" bestFit="1" customWidth="1"/>
    <col min="8" max="8" width="23.85546875" style="61" bestFit="1" customWidth="1"/>
    <col min="9" max="9" width="23" style="61" bestFit="1" customWidth="1"/>
    <col min="10" max="12" width="23.85546875" style="61" bestFit="1" customWidth="1"/>
    <col min="13" max="13" width="23" style="61" bestFit="1" customWidth="1"/>
    <col min="14" max="14" width="23.42578125" style="61" bestFit="1" customWidth="1"/>
    <col min="15" max="16" width="24.42578125" style="61" bestFit="1" customWidth="1"/>
    <col min="17" max="17" width="24.85546875" style="61" bestFit="1" customWidth="1"/>
    <col min="18" max="19" width="25.28515625" style="61" bestFit="1" customWidth="1"/>
    <col min="20" max="20" width="24" style="61" bestFit="1" customWidth="1"/>
    <col min="21" max="21" width="25.28515625" style="61" bestFit="1" customWidth="1"/>
    <col min="22" max="22" width="24.42578125" style="61" bestFit="1" customWidth="1"/>
    <col min="23" max="23" width="24.85546875" style="61" bestFit="1" customWidth="1"/>
    <col min="24" max="24" width="24.42578125" style="61" bestFit="1" customWidth="1"/>
    <col min="25" max="25" width="25.28515625" style="61" bestFit="1" customWidth="1"/>
    <col min="26" max="26" width="25.85546875" style="61" bestFit="1" customWidth="1"/>
    <col min="27" max="27" width="25" style="61" bestFit="1" customWidth="1"/>
    <col min="28" max="28" width="25.42578125" style="61" bestFit="1" customWidth="1"/>
    <col min="29" max="29" width="25.85546875" style="61" bestFit="1" customWidth="1"/>
    <col min="30" max="30" width="26.28515625" style="61" bestFit="1" customWidth="1"/>
    <col min="31" max="31" width="25.85546875" style="61" bestFit="1" customWidth="1"/>
    <col min="32" max="32" width="26.28515625" style="61" bestFit="1" customWidth="1"/>
    <col min="33" max="33" width="23.5703125" style="16" bestFit="1" customWidth="1"/>
    <col min="34" max="34" width="12.28515625" style="62"/>
    <col min="35" max="35" width="15.28515625" style="63" bestFit="1" customWidth="1"/>
    <col min="36" max="16384" width="12.28515625" style="63"/>
  </cols>
  <sheetData>
    <row r="1" spans="1:35" ht="75" customHeight="1" thickBot="1">
      <c r="A1" s="277" t="str">
        <f>'[45]2 - ORÇAMENTO'!A1</f>
        <v>MINISTÉRIO DA INTEGRAÇÃO E DO DESENVOLVIMENTO REGIONAL – MIDR
COMPANHIA DE DESENVOLVIMENTO DOS VALES DO SÃO FRANCISCO
E DO PARAÍBA - CODEVASF</v>
      </c>
      <c r="B1" s="278"/>
      <c r="C1" s="278"/>
      <c r="D1" s="279"/>
    </row>
    <row r="2" spans="1:35" s="65" customFormat="1" ht="27" thickBot="1">
      <c r="A2" s="280" t="s">
        <v>58</v>
      </c>
      <c r="B2" s="281"/>
      <c r="C2" s="281"/>
      <c r="D2" s="282"/>
      <c r="E2" s="3"/>
      <c r="F2" s="3"/>
      <c r="G2" s="3"/>
      <c r="H2" s="3"/>
      <c r="I2" s="3"/>
      <c r="J2" s="61"/>
      <c r="K2" s="61"/>
      <c r="L2" s="61"/>
      <c r="M2" s="61"/>
      <c r="N2" s="3"/>
      <c r="O2" s="3"/>
      <c r="P2" s="3"/>
      <c r="Q2" s="3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16"/>
      <c r="AH2" s="64"/>
    </row>
    <row r="3" spans="1:35" s="65" customFormat="1" ht="60" customHeight="1">
      <c r="A3" s="9" t="s">
        <v>1</v>
      </c>
      <c r="B3" s="66" t="str">
        <f>'[45]2 - ORÇAMENTO'!B3</f>
        <v>ORÇAMENTO PROJETO BÁSICO DO CANAL DO SERTÃO BAIANO (CSB) - ETAPA 2A: PROJETO BÁSICO DO CANAL PRINCIPAL DO PIS - CANAL CP-500/2</v>
      </c>
      <c r="C3" s="10" t="s">
        <v>2</v>
      </c>
      <c r="D3" s="67">
        <f>'[45]2 - ORÇAMENTO'!J3</f>
        <v>0.22559999999999999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16"/>
      <c r="AH3" s="64"/>
    </row>
    <row r="4" spans="1:35" s="65" customFormat="1" ht="15" customHeight="1">
      <c r="A4" s="15" t="s">
        <v>3</v>
      </c>
      <c r="B4" s="68" t="str">
        <f>'[45]2 - ORÇAMENTO'!B4</f>
        <v>ESTADO DA BAHIA</v>
      </c>
      <c r="C4" s="69" t="s">
        <v>4</v>
      </c>
      <c r="D4" s="17">
        <f>'[45]2 - ORÇAMENTO'!J4</f>
        <v>0.13797000000000001</v>
      </c>
      <c r="E4" s="21"/>
      <c r="F4" s="70"/>
      <c r="G4" s="21"/>
      <c r="H4" s="61"/>
      <c r="I4" s="61"/>
      <c r="J4" s="61"/>
      <c r="K4" s="61"/>
      <c r="L4" s="61"/>
      <c r="M4" s="61"/>
      <c r="N4" s="70"/>
      <c r="O4" s="2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16"/>
      <c r="AH4" s="64"/>
    </row>
    <row r="5" spans="1:35" s="65" customFormat="1" ht="67.5" customHeight="1" thickBot="1">
      <c r="A5" s="22" t="s">
        <v>5</v>
      </c>
      <c r="B5" s="71" t="str">
        <f>'[45]2 - ORÇAMENTO'!B5</f>
        <v>SICRO3 BA 04/2024, SINAPI BA 07/2024, DNIT 04/2024, AGESUL 06/2024, AGETOP 04/2024, COMPESA  07/2023, CPOS 06/2024, EMBASA 05/2024, EMOP 07/2024, FDE 04/2024, IOPES 06/2024, ORSE 06/2024, SBC 08/2024, SEDOP 05/2024, SEINFRA 028, SETOP 04/2024, SIURB 01/2024, SUDECAP 04/2024</v>
      </c>
      <c r="C5" s="72" t="s">
        <v>6</v>
      </c>
      <c r="D5" s="73"/>
      <c r="E5" s="21"/>
      <c r="F5" s="70"/>
      <c r="G5" s="21"/>
      <c r="H5" s="61"/>
      <c r="I5" s="61"/>
      <c r="J5" s="61"/>
      <c r="K5" s="61"/>
      <c r="L5" s="61"/>
      <c r="M5" s="61"/>
      <c r="N5" s="70"/>
      <c r="O5" s="2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16"/>
      <c r="AH5" s="74"/>
    </row>
    <row r="6" spans="1:35" ht="15.75">
      <c r="A6" s="75" t="s">
        <v>7</v>
      </c>
      <c r="B6" s="76" t="s">
        <v>8</v>
      </c>
      <c r="C6" s="76"/>
      <c r="D6" s="77" t="s">
        <v>9</v>
      </c>
      <c r="E6" s="78" t="s">
        <v>10</v>
      </c>
      <c r="F6" s="79" t="s">
        <v>11</v>
      </c>
      <c r="G6" s="79" t="s">
        <v>12</v>
      </c>
      <c r="H6" s="79" t="s">
        <v>13</v>
      </c>
      <c r="I6" s="79" t="s">
        <v>14</v>
      </c>
      <c r="J6" s="79" t="s">
        <v>15</v>
      </c>
      <c r="K6" s="79" t="s">
        <v>16</v>
      </c>
      <c r="L6" s="79" t="s">
        <v>17</v>
      </c>
      <c r="M6" s="79" t="s">
        <v>18</v>
      </c>
      <c r="N6" s="79" t="s">
        <v>19</v>
      </c>
      <c r="O6" s="79" t="s">
        <v>20</v>
      </c>
      <c r="P6" s="79" t="s">
        <v>21</v>
      </c>
      <c r="Q6" s="79" t="s">
        <v>22</v>
      </c>
      <c r="R6" s="79" t="s">
        <v>23</v>
      </c>
      <c r="S6" s="79" t="s">
        <v>24</v>
      </c>
      <c r="T6" s="79" t="s">
        <v>25</v>
      </c>
      <c r="U6" s="79" t="s">
        <v>26</v>
      </c>
      <c r="V6" s="79" t="s">
        <v>27</v>
      </c>
      <c r="W6" s="79" t="s">
        <v>28</v>
      </c>
      <c r="X6" s="79" t="s">
        <v>29</v>
      </c>
      <c r="Y6" s="79" t="s">
        <v>41</v>
      </c>
      <c r="Z6" s="79" t="s">
        <v>42</v>
      </c>
      <c r="AA6" s="79" t="s">
        <v>43</v>
      </c>
      <c r="AB6" s="79" t="s">
        <v>44</v>
      </c>
      <c r="AC6" s="79" t="s">
        <v>45</v>
      </c>
      <c r="AD6" s="79" t="s">
        <v>46</v>
      </c>
      <c r="AE6" s="79" t="s">
        <v>47</v>
      </c>
      <c r="AF6" s="79" t="s">
        <v>48</v>
      </c>
      <c r="AG6" s="80" t="s">
        <v>30</v>
      </c>
    </row>
    <row r="7" spans="1:35" ht="15.75">
      <c r="A7" s="81"/>
      <c r="B7" s="82"/>
      <c r="C7" s="82"/>
      <c r="D7" s="83"/>
      <c r="E7" s="84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7"/>
    </row>
    <row r="8" spans="1:35" s="95" customFormat="1" ht="15.75">
      <c r="A8" s="88">
        <v>1</v>
      </c>
      <c r="B8" s="60" t="str">
        <f>VLOOKUP($A8,'1 - RESUMO'!$A:$E,2,0)</f>
        <v>ADMINISTRAÇÃO LOCAL DE OBRAS</v>
      </c>
      <c r="C8" s="89"/>
      <c r="D8" s="150">
        <f>VLOOKUP($A8,'1 - RESUMO'!$A:$E,4,0)</f>
        <v>0</v>
      </c>
      <c r="E8" s="90" t="e">
        <f>$D$8*E9</f>
        <v>#DIV/0!</v>
      </c>
      <c r="F8" s="90" t="e">
        <f t="shared" ref="F8:L8" si="0">$D$8*F9</f>
        <v>#DIV/0!</v>
      </c>
      <c r="G8" s="90" t="e">
        <f t="shared" si="0"/>
        <v>#DIV/0!</v>
      </c>
      <c r="H8" s="90" t="e">
        <f t="shared" si="0"/>
        <v>#DIV/0!</v>
      </c>
      <c r="I8" s="90" t="e">
        <f t="shared" si="0"/>
        <v>#DIV/0!</v>
      </c>
      <c r="J8" s="90" t="e">
        <f t="shared" si="0"/>
        <v>#DIV/0!</v>
      </c>
      <c r="K8" s="90" t="e">
        <f t="shared" si="0"/>
        <v>#DIV/0!</v>
      </c>
      <c r="L8" s="90" t="e">
        <f t="shared" si="0"/>
        <v>#DIV/0!</v>
      </c>
      <c r="M8" s="90" t="e">
        <f>$D$8*M9</f>
        <v>#DIV/0!</v>
      </c>
      <c r="N8" s="91" t="e">
        <f>$D$8*N9</f>
        <v>#DIV/0!</v>
      </c>
      <c r="O8" s="91" t="e">
        <f t="shared" ref="O8:AF8" si="1">$D$8*O9</f>
        <v>#DIV/0!</v>
      </c>
      <c r="P8" s="91" t="e">
        <f t="shared" si="1"/>
        <v>#DIV/0!</v>
      </c>
      <c r="Q8" s="91" t="e">
        <f t="shared" si="1"/>
        <v>#DIV/0!</v>
      </c>
      <c r="R8" s="91" t="e">
        <f t="shared" si="1"/>
        <v>#DIV/0!</v>
      </c>
      <c r="S8" s="91" t="e">
        <f t="shared" si="1"/>
        <v>#DIV/0!</v>
      </c>
      <c r="T8" s="91" t="e">
        <f t="shared" si="1"/>
        <v>#DIV/0!</v>
      </c>
      <c r="U8" s="91" t="e">
        <f t="shared" si="1"/>
        <v>#DIV/0!</v>
      </c>
      <c r="V8" s="91" t="e">
        <f t="shared" si="1"/>
        <v>#DIV/0!</v>
      </c>
      <c r="W8" s="91" t="e">
        <f t="shared" si="1"/>
        <v>#DIV/0!</v>
      </c>
      <c r="X8" s="91" t="e">
        <f t="shared" si="1"/>
        <v>#DIV/0!</v>
      </c>
      <c r="Y8" s="91" t="e">
        <f t="shared" si="1"/>
        <v>#DIV/0!</v>
      </c>
      <c r="Z8" s="91" t="e">
        <f t="shared" si="1"/>
        <v>#DIV/0!</v>
      </c>
      <c r="AA8" s="91" t="e">
        <f t="shared" si="1"/>
        <v>#DIV/0!</v>
      </c>
      <c r="AB8" s="91" t="e">
        <f t="shared" si="1"/>
        <v>#DIV/0!</v>
      </c>
      <c r="AC8" s="91" t="e">
        <f t="shared" si="1"/>
        <v>#DIV/0!</v>
      </c>
      <c r="AD8" s="91" t="e">
        <f t="shared" si="1"/>
        <v>#DIV/0!</v>
      </c>
      <c r="AE8" s="91" t="e">
        <f t="shared" si="1"/>
        <v>#DIV/0!</v>
      </c>
      <c r="AF8" s="91" t="e">
        <f t="shared" si="1"/>
        <v>#DIV/0!</v>
      </c>
      <c r="AG8" s="92" t="e">
        <f>SUM(E8:AF8)</f>
        <v>#DIV/0!</v>
      </c>
      <c r="AH8" s="93"/>
      <c r="AI8" s="94"/>
    </row>
    <row r="9" spans="1:35" ht="15.75">
      <c r="A9" s="88"/>
      <c r="B9" s="60"/>
      <c r="C9" s="89"/>
      <c r="D9" s="96" t="e">
        <f>SUM(E9:AF9)</f>
        <v>#DIV/0!</v>
      </c>
      <c r="E9" s="97" t="e">
        <f>SUM(E11,E14,E17,E20,E23,E26,E29,E32,E35,E38,E41)/($D$44-$D$8)</f>
        <v>#DIV/0!</v>
      </c>
      <c r="F9" s="97" t="e">
        <f t="shared" ref="F9:AF9" si="2">SUM(F11,F14,F17,F20,F23,F26,F29,F32,F35,F38,F41)/($D$44-$D$8)</f>
        <v>#DIV/0!</v>
      </c>
      <c r="G9" s="97" t="e">
        <f t="shared" si="2"/>
        <v>#DIV/0!</v>
      </c>
      <c r="H9" s="97" t="e">
        <f t="shared" si="2"/>
        <v>#DIV/0!</v>
      </c>
      <c r="I9" s="97" t="e">
        <f t="shared" si="2"/>
        <v>#DIV/0!</v>
      </c>
      <c r="J9" s="97" t="e">
        <f t="shared" si="2"/>
        <v>#DIV/0!</v>
      </c>
      <c r="K9" s="97" t="e">
        <f t="shared" si="2"/>
        <v>#DIV/0!</v>
      </c>
      <c r="L9" s="97" t="e">
        <f t="shared" si="2"/>
        <v>#DIV/0!</v>
      </c>
      <c r="M9" s="97" t="e">
        <f t="shared" si="2"/>
        <v>#DIV/0!</v>
      </c>
      <c r="N9" s="97" t="e">
        <f t="shared" si="2"/>
        <v>#DIV/0!</v>
      </c>
      <c r="O9" s="97" t="e">
        <f t="shared" si="2"/>
        <v>#DIV/0!</v>
      </c>
      <c r="P9" s="97" t="e">
        <f t="shared" si="2"/>
        <v>#DIV/0!</v>
      </c>
      <c r="Q9" s="97" t="e">
        <f t="shared" si="2"/>
        <v>#DIV/0!</v>
      </c>
      <c r="R9" s="97" t="e">
        <f t="shared" si="2"/>
        <v>#DIV/0!</v>
      </c>
      <c r="S9" s="97" t="e">
        <f t="shared" si="2"/>
        <v>#DIV/0!</v>
      </c>
      <c r="T9" s="97" t="e">
        <f t="shared" si="2"/>
        <v>#DIV/0!</v>
      </c>
      <c r="U9" s="97" t="e">
        <f t="shared" si="2"/>
        <v>#DIV/0!</v>
      </c>
      <c r="V9" s="97" t="e">
        <f t="shared" si="2"/>
        <v>#DIV/0!</v>
      </c>
      <c r="W9" s="97" t="e">
        <f t="shared" si="2"/>
        <v>#DIV/0!</v>
      </c>
      <c r="X9" s="97" t="e">
        <f t="shared" si="2"/>
        <v>#DIV/0!</v>
      </c>
      <c r="Y9" s="97" t="e">
        <f t="shared" si="2"/>
        <v>#DIV/0!</v>
      </c>
      <c r="Z9" s="97" t="e">
        <f t="shared" si="2"/>
        <v>#DIV/0!</v>
      </c>
      <c r="AA9" s="97" t="e">
        <f t="shared" si="2"/>
        <v>#DIV/0!</v>
      </c>
      <c r="AB9" s="97" t="e">
        <f t="shared" si="2"/>
        <v>#DIV/0!</v>
      </c>
      <c r="AC9" s="97" t="e">
        <f t="shared" si="2"/>
        <v>#DIV/0!</v>
      </c>
      <c r="AD9" s="97" t="e">
        <f t="shared" si="2"/>
        <v>#DIV/0!</v>
      </c>
      <c r="AE9" s="97" t="e">
        <f t="shared" si="2"/>
        <v>#DIV/0!</v>
      </c>
      <c r="AF9" s="97" t="e">
        <f t="shared" si="2"/>
        <v>#DIV/0!</v>
      </c>
      <c r="AG9" s="98" t="e">
        <f>SUM(E9:AF9)</f>
        <v>#DIV/0!</v>
      </c>
      <c r="AH9" s="99"/>
    </row>
    <row r="10" spans="1:35" ht="15.75">
      <c r="A10" s="88"/>
      <c r="B10" s="60"/>
      <c r="C10" s="89"/>
      <c r="D10" s="100"/>
      <c r="E10" s="102"/>
      <c r="F10" s="102"/>
      <c r="G10" s="102"/>
      <c r="H10" s="102"/>
      <c r="I10" s="102"/>
      <c r="J10" s="102"/>
      <c r="K10" s="102"/>
      <c r="L10" s="102"/>
      <c r="M10" s="101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3"/>
      <c r="AH10" s="93"/>
    </row>
    <row r="11" spans="1:35" s="95" customFormat="1" ht="15.75">
      <c r="A11" s="88">
        <v>2</v>
      </c>
      <c r="B11" s="60" t="str">
        <f>VLOOKUP($A11,'1 - RESUMO'!$A:$E,2,0)</f>
        <v>ESTUDOS E PROJETOS</v>
      </c>
      <c r="C11" s="89"/>
      <c r="D11" s="150">
        <f>VLOOKUP($A11,'1 - RESUMO'!$A:$E,4,0)</f>
        <v>0</v>
      </c>
      <c r="E11" s="1">
        <f>$D$11*E12</f>
        <v>0</v>
      </c>
      <c r="F11" s="1">
        <f t="shared" ref="F11:K11" si="3">$D$11*F12</f>
        <v>0</v>
      </c>
      <c r="G11" s="1">
        <f t="shared" si="3"/>
        <v>0</v>
      </c>
      <c r="H11" s="1">
        <f t="shared" si="3"/>
        <v>0</v>
      </c>
      <c r="I11" s="1">
        <f t="shared" si="3"/>
        <v>0</v>
      </c>
      <c r="J11" s="1">
        <f t="shared" si="3"/>
        <v>0</v>
      </c>
      <c r="K11" s="1">
        <f t="shared" si="3"/>
        <v>0</v>
      </c>
      <c r="L11" s="1">
        <f>$D$11*L12</f>
        <v>0</v>
      </c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4"/>
      <c r="AC11" s="104"/>
      <c r="AD11" s="104"/>
      <c r="AE11" s="104"/>
      <c r="AF11" s="102"/>
      <c r="AG11" s="92">
        <f>SUM(E11:AF11)</f>
        <v>0</v>
      </c>
      <c r="AH11" s="93"/>
      <c r="AI11" s="94"/>
    </row>
    <row r="12" spans="1:35" ht="15.75">
      <c r="A12" s="88"/>
      <c r="B12" s="60"/>
      <c r="C12" s="89"/>
      <c r="D12" s="96">
        <f>SUM(E12:AF12)</f>
        <v>1</v>
      </c>
      <c r="E12" s="2">
        <v>0.22</v>
      </c>
      <c r="F12" s="2">
        <v>0.3</v>
      </c>
      <c r="G12" s="2">
        <v>0.1</v>
      </c>
      <c r="H12" s="2">
        <v>0.09</v>
      </c>
      <c r="I12" s="2">
        <v>0.11</v>
      </c>
      <c r="J12" s="2">
        <v>0.01</v>
      </c>
      <c r="K12" s="2">
        <v>0.01</v>
      </c>
      <c r="L12" s="2">
        <v>0.16</v>
      </c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97"/>
      <c r="AC12" s="97"/>
      <c r="AD12" s="97"/>
      <c r="AE12" s="97"/>
      <c r="AF12" s="105"/>
      <c r="AG12" s="98">
        <f>SUM(E12:AF12)</f>
        <v>1</v>
      </c>
      <c r="AH12" s="93"/>
    </row>
    <row r="13" spans="1:35" ht="15.75">
      <c r="A13" s="88"/>
      <c r="B13" s="60"/>
      <c r="C13" s="89"/>
      <c r="D13" s="100"/>
      <c r="E13" s="105"/>
      <c r="F13" s="102"/>
      <c r="G13" s="102"/>
      <c r="H13" s="102"/>
      <c r="I13" s="102"/>
      <c r="J13" s="102"/>
      <c r="K13" s="102"/>
      <c r="L13" s="102"/>
      <c r="M13" s="101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3"/>
      <c r="AH13" s="93"/>
    </row>
    <row r="14" spans="1:35" s="95" customFormat="1" ht="15.75">
      <c r="A14" s="88">
        <v>3</v>
      </c>
      <c r="B14" s="60" t="str">
        <f>VLOOKUP(A14,'1 - RESUMO'!$A:$E,2,0)</f>
        <v>MOBILIZAÇÃO E DESMOBILIZAÇÃO</v>
      </c>
      <c r="C14" s="89"/>
      <c r="D14" s="150">
        <f>VLOOKUP($A14,'1 - RESUMO'!$A:$E,4,0)</f>
        <v>0</v>
      </c>
      <c r="E14" s="102"/>
      <c r="F14" s="102"/>
      <c r="G14" s="102"/>
      <c r="H14" s="102"/>
      <c r="I14" s="102"/>
      <c r="J14" s="102"/>
      <c r="K14" s="102"/>
      <c r="L14" s="102"/>
      <c r="M14" s="90">
        <f>$D$14*M15</f>
        <v>0</v>
      </c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4"/>
      <c r="AC14" s="104"/>
      <c r="AD14" s="104"/>
      <c r="AE14" s="104"/>
      <c r="AF14" s="91">
        <f>$D$14*AF15</f>
        <v>0</v>
      </c>
      <c r="AG14" s="92">
        <f>SUM(E14:AF14)</f>
        <v>0</v>
      </c>
      <c r="AH14" s="93"/>
      <c r="AI14" s="94"/>
    </row>
    <row r="15" spans="1:35" ht="15.75">
      <c r="A15" s="88"/>
      <c r="B15" s="60"/>
      <c r="C15" s="89"/>
      <c r="D15" s="96">
        <f t="shared" ref="D15" si="4">SUM(E15:AF15)</f>
        <v>1</v>
      </c>
      <c r="E15" s="102"/>
      <c r="F15" s="105"/>
      <c r="G15" s="105"/>
      <c r="H15" s="105"/>
      <c r="I15" s="105"/>
      <c r="J15" s="105"/>
      <c r="K15" s="105"/>
      <c r="L15" s="105"/>
      <c r="M15" s="97">
        <v>0.5</v>
      </c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97"/>
      <c r="AC15" s="97"/>
      <c r="AD15" s="97"/>
      <c r="AE15" s="97"/>
      <c r="AF15" s="97">
        <v>0.5</v>
      </c>
      <c r="AG15" s="98">
        <f>SUM(E15:AF15)</f>
        <v>1</v>
      </c>
      <c r="AH15" s="93"/>
    </row>
    <row r="16" spans="1:35" ht="15.75">
      <c r="A16" s="88"/>
      <c r="B16" s="60"/>
      <c r="C16" s="89"/>
      <c r="D16" s="100"/>
      <c r="E16" s="105"/>
      <c r="F16" s="102"/>
      <c r="G16" s="102"/>
      <c r="H16" s="102"/>
      <c r="I16" s="102"/>
      <c r="J16" s="102"/>
      <c r="K16" s="102"/>
      <c r="L16" s="102"/>
      <c r="M16" s="101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3"/>
      <c r="AH16" s="93"/>
    </row>
    <row r="17" spans="1:35" s="95" customFormat="1" ht="15.75">
      <c r="A17" s="88">
        <v>4</v>
      </c>
      <c r="B17" s="60" t="str">
        <f>VLOOKUP(A17,'1 - RESUMO'!$A:$E,2,0)</f>
        <v>INSTALAÇÃO DA OBRA</v>
      </c>
      <c r="C17" s="89"/>
      <c r="D17" s="150">
        <f>VLOOKUP($A17,'1 - RESUMO'!$A:$E,4,0)</f>
        <v>0</v>
      </c>
      <c r="E17" s="102"/>
      <c r="F17" s="102"/>
      <c r="G17" s="102"/>
      <c r="H17" s="102"/>
      <c r="I17" s="102"/>
      <c r="J17" s="102"/>
      <c r="K17" s="102"/>
      <c r="L17" s="102"/>
      <c r="M17" s="91">
        <f>$D$17*M18</f>
        <v>0</v>
      </c>
      <c r="N17" s="91">
        <f t="shared" ref="N17:AE17" si="5">$D$17*N18</f>
        <v>0</v>
      </c>
      <c r="O17" s="91">
        <f t="shared" si="5"/>
        <v>0</v>
      </c>
      <c r="P17" s="91">
        <f t="shared" si="5"/>
        <v>0</v>
      </c>
      <c r="Q17" s="91">
        <f t="shared" si="5"/>
        <v>0</v>
      </c>
      <c r="R17" s="91">
        <f t="shared" si="5"/>
        <v>0</v>
      </c>
      <c r="S17" s="91">
        <f t="shared" si="5"/>
        <v>0</v>
      </c>
      <c r="T17" s="91">
        <f t="shared" si="5"/>
        <v>0</v>
      </c>
      <c r="U17" s="91">
        <f t="shared" si="5"/>
        <v>0</v>
      </c>
      <c r="V17" s="91">
        <f t="shared" si="5"/>
        <v>0</v>
      </c>
      <c r="W17" s="91">
        <f t="shared" si="5"/>
        <v>0</v>
      </c>
      <c r="X17" s="91">
        <f t="shared" si="5"/>
        <v>0</v>
      </c>
      <c r="Y17" s="91">
        <f t="shared" si="5"/>
        <v>0</v>
      </c>
      <c r="Z17" s="91">
        <f t="shared" si="5"/>
        <v>0</v>
      </c>
      <c r="AA17" s="91">
        <f t="shared" si="5"/>
        <v>0</v>
      </c>
      <c r="AB17" s="91">
        <f t="shared" si="5"/>
        <v>0</v>
      </c>
      <c r="AC17" s="91">
        <f t="shared" si="5"/>
        <v>0</v>
      </c>
      <c r="AD17" s="91">
        <f t="shared" si="5"/>
        <v>0</v>
      </c>
      <c r="AE17" s="91">
        <f t="shared" si="5"/>
        <v>0</v>
      </c>
      <c r="AF17" s="91">
        <f>$D$17*AF18</f>
        <v>0</v>
      </c>
      <c r="AG17" s="92">
        <f>SUM(E17:AF17)</f>
        <v>0</v>
      </c>
      <c r="AH17" s="93"/>
      <c r="AI17" s="94"/>
    </row>
    <row r="18" spans="1:35" ht="15.75">
      <c r="A18" s="88"/>
      <c r="B18" s="60"/>
      <c r="C18" s="89"/>
      <c r="D18" s="96">
        <f t="shared" ref="D18" si="6">SUM(E18:AF18)</f>
        <v>1</v>
      </c>
      <c r="E18" s="105"/>
      <c r="F18" s="105"/>
      <c r="G18" s="105"/>
      <c r="H18" s="105"/>
      <c r="I18" s="105"/>
      <c r="J18" s="105"/>
      <c r="K18" s="105"/>
      <c r="L18" s="105"/>
      <c r="M18" s="97">
        <v>0.7</v>
      </c>
      <c r="N18" s="105">
        <v>0.01</v>
      </c>
      <c r="O18" s="105">
        <v>0.01</v>
      </c>
      <c r="P18" s="105">
        <v>0.01</v>
      </c>
      <c r="Q18" s="105">
        <v>0.01</v>
      </c>
      <c r="R18" s="105">
        <v>0.01</v>
      </c>
      <c r="S18" s="105">
        <v>0.01</v>
      </c>
      <c r="T18" s="105">
        <v>0.01</v>
      </c>
      <c r="U18" s="105">
        <v>0.01</v>
      </c>
      <c r="V18" s="105">
        <v>0.01</v>
      </c>
      <c r="W18" s="105">
        <v>0.01</v>
      </c>
      <c r="X18" s="105">
        <v>0.01</v>
      </c>
      <c r="Y18" s="105">
        <v>0.01</v>
      </c>
      <c r="Z18" s="105">
        <v>0.01</v>
      </c>
      <c r="AA18" s="105">
        <v>0.01</v>
      </c>
      <c r="AB18" s="105">
        <v>0.01</v>
      </c>
      <c r="AC18" s="105">
        <v>0.01</v>
      </c>
      <c r="AD18" s="105">
        <v>0.01</v>
      </c>
      <c r="AE18" s="105">
        <v>0.01</v>
      </c>
      <c r="AF18" s="97">
        <v>0.12</v>
      </c>
      <c r="AG18" s="106">
        <f>SUM(E18:AF18)</f>
        <v>1</v>
      </c>
      <c r="AH18" s="93"/>
      <c r="AI18" s="107"/>
    </row>
    <row r="19" spans="1:35" ht="15.75">
      <c r="A19" s="88"/>
      <c r="B19" s="60"/>
      <c r="C19" s="89"/>
      <c r="D19" s="100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3"/>
      <c r="AH19" s="93"/>
    </row>
    <row r="20" spans="1:35" s="95" customFormat="1" ht="15.75">
      <c r="A20" s="88">
        <v>5</v>
      </c>
      <c r="B20" s="60" t="str">
        <f>VLOOKUP(A20,'1 - RESUMO'!$A:$E,2,0)</f>
        <v>ENSECADEIRA PROVISÓRIA</v>
      </c>
      <c r="C20" s="89"/>
      <c r="D20" s="150">
        <f>VLOOKUP($A20,'1 - RESUMO'!$A:$E,4,0)</f>
        <v>0</v>
      </c>
      <c r="E20" s="102"/>
      <c r="F20" s="105"/>
      <c r="G20" s="105"/>
      <c r="H20" s="105"/>
      <c r="I20" s="105"/>
      <c r="J20" s="105"/>
      <c r="K20" s="105"/>
      <c r="L20" s="105"/>
      <c r="M20" s="105"/>
      <c r="N20" s="102"/>
      <c r="O20" s="91">
        <f t="shared" ref="O20:T20" si="7">$D$20*O21</f>
        <v>0</v>
      </c>
      <c r="P20" s="91">
        <f t="shared" si="7"/>
        <v>0</v>
      </c>
      <c r="Q20" s="91">
        <f t="shared" si="7"/>
        <v>0</v>
      </c>
      <c r="R20" s="91">
        <f t="shared" si="7"/>
        <v>0</v>
      </c>
      <c r="S20" s="91">
        <f t="shared" si="7"/>
        <v>0</v>
      </c>
      <c r="T20" s="91">
        <f t="shared" si="7"/>
        <v>0</v>
      </c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92">
        <f>SUM(E20:AF20)</f>
        <v>0</v>
      </c>
      <c r="AH20" s="93"/>
      <c r="AI20" s="94"/>
    </row>
    <row r="21" spans="1:35" ht="15.75">
      <c r="A21" s="88"/>
      <c r="B21" s="60"/>
      <c r="C21" s="89"/>
      <c r="D21" s="96">
        <f t="shared" ref="D21" si="8">SUM(E21:AF21)</f>
        <v>0.99999999999999989</v>
      </c>
      <c r="E21" s="105"/>
      <c r="F21" s="102"/>
      <c r="G21" s="102"/>
      <c r="H21" s="102"/>
      <c r="I21" s="102"/>
      <c r="J21" s="102"/>
      <c r="K21" s="102"/>
      <c r="L21" s="102"/>
      <c r="M21" s="102"/>
      <c r="N21" s="102"/>
      <c r="O21" s="105">
        <v>0.1</v>
      </c>
      <c r="P21" s="105">
        <v>0.2</v>
      </c>
      <c r="Q21" s="105">
        <v>0.2</v>
      </c>
      <c r="R21" s="105">
        <v>0.2</v>
      </c>
      <c r="S21" s="105">
        <v>0.2</v>
      </c>
      <c r="T21" s="105">
        <v>0.1</v>
      </c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6">
        <f>SUM(E21:AF21)</f>
        <v>0.99999999999999989</v>
      </c>
      <c r="AH21" s="93"/>
    </row>
    <row r="22" spans="1:35" ht="15.75">
      <c r="A22" s="88"/>
      <c r="B22" s="60"/>
      <c r="C22" s="89"/>
      <c r="D22" s="100"/>
      <c r="E22" s="105"/>
      <c r="F22" s="105"/>
      <c r="G22" s="105"/>
      <c r="H22" s="105"/>
      <c r="I22" s="105"/>
      <c r="J22" s="105"/>
      <c r="K22" s="105"/>
      <c r="L22" s="105"/>
      <c r="M22" s="105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3"/>
      <c r="AH22" s="93"/>
    </row>
    <row r="23" spans="1:35" s="95" customFormat="1" ht="15.75">
      <c r="A23" s="88">
        <v>6</v>
      </c>
      <c r="B23" s="60" t="str">
        <f>VLOOKUP(A23,'1 - RESUMO'!$A:$E,2,0)</f>
        <v>ESTRUTURA DE TOMADA D'ÁGUA DO RC-500</v>
      </c>
      <c r="C23" s="89"/>
      <c r="D23" s="150">
        <f>VLOOKUP($A23,'1 - RESUMO'!$A:$E,4,0)</f>
        <v>0</v>
      </c>
      <c r="E23" s="97"/>
      <c r="F23" s="102"/>
      <c r="G23" s="102"/>
      <c r="H23" s="102"/>
      <c r="I23" s="102"/>
      <c r="J23" s="102"/>
      <c r="K23" s="102"/>
      <c r="L23" s="102"/>
      <c r="M23" s="102"/>
      <c r="N23" s="102"/>
      <c r="O23" s="105"/>
      <c r="P23" s="105"/>
      <c r="Q23" s="105"/>
      <c r="R23" s="105"/>
      <c r="S23" s="102"/>
      <c r="T23" s="102"/>
      <c r="U23" s="91">
        <f t="shared" ref="U23:Z23" si="9">$D$23*U24</f>
        <v>0</v>
      </c>
      <c r="V23" s="91">
        <f t="shared" si="9"/>
        <v>0</v>
      </c>
      <c r="W23" s="91">
        <f t="shared" si="9"/>
        <v>0</v>
      </c>
      <c r="X23" s="91">
        <f t="shared" si="9"/>
        <v>0</v>
      </c>
      <c r="Y23" s="91">
        <f t="shared" si="9"/>
        <v>0</v>
      </c>
      <c r="Z23" s="91">
        <f t="shared" si="9"/>
        <v>0</v>
      </c>
      <c r="AA23" s="105"/>
      <c r="AB23" s="105"/>
      <c r="AC23" s="105"/>
      <c r="AD23" s="105"/>
      <c r="AE23" s="105"/>
      <c r="AF23" s="105"/>
      <c r="AG23" s="92">
        <f>SUM(E23:AF23)</f>
        <v>0</v>
      </c>
      <c r="AH23" s="93"/>
      <c r="AI23" s="94"/>
    </row>
    <row r="24" spans="1:35" ht="15.75">
      <c r="A24" s="88"/>
      <c r="B24" s="60"/>
      <c r="C24" s="89"/>
      <c r="D24" s="96">
        <f t="shared" ref="D24" si="10">SUM(E24:AF24)</f>
        <v>0.99999999999999989</v>
      </c>
      <c r="E24" s="97"/>
      <c r="F24" s="105"/>
      <c r="G24" s="105"/>
      <c r="H24" s="105"/>
      <c r="I24" s="105"/>
      <c r="J24" s="105"/>
      <c r="K24" s="105"/>
      <c r="L24" s="105"/>
      <c r="M24" s="105"/>
      <c r="N24" s="102"/>
      <c r="O24" s="105"/>
      <c r="P24" s="105"/>
      <c r="Q24" s="105"/>
      <c r="R24" s="105"/>
      <c r="S24" s="102"/>
      <c r="T24" s="102"/>
      <c r="U24" s="105">
        <v>0.1</v>
      </c>
      <c r="V24" s="105">
        <v>0.2</v>
      </c>
      <c r="W24" s="105">
        <v>0.2</v>
      </c>
      <c r="X24" s="105">
        <v>0.2</v>
      </c>
      <c r="Y24" s="105">
        <v>0.2</v>
      </c>
      <c r="Z24" s="105">
        <v>0.1</v>
      </c>
      <c r="AA24" s="105"/>
      <c r="AB24" s="105"/>
      <c r="AC24" s="105"/>
      <c r="AD24" s="105"/>
      <c r="AE24" s="105"/>
      <c r="AF24" s="105"/>
      <c r="AG24" s="106">
        <f>SUM(E24:AF24)</f>
        <v>0.99999999999999989</v>
      </c>
      <c r="AH24" s="93"/>
    </row>
    <row r="25" spans="1:35" ht="15.75">
      <c r="A25" s="88"/>
      <c r="B25" s="60"/>
      <c r="C25" s="89"/>
      <c r="D25" s="100"/>
      <c r="E25" s="97"/>
      <c r="F25" s="102"/>
      <c r="G25" s="102"/>
      <c r="H25" s="102"/>
      <c r="I25" s="102"/>
      <c r="J25" s="102"/>
      <c r="K25" s="102"/>
      <c r="L25" s="102"/>
      <c r="M25" s="102"/>
      <c r="N25" s="105"/>
      <c r="O25" s="105"/>
      <c r="P25" s="105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3"/>
      <c r="AH25" s="93"/>
    </row>
    <row r="26" spans="1:35" ht="15.75">
      <c r="A26" s="88">
        <v>7</v>
      </c>
      <c r="B26" s="60" t="str">
        <f>VLOOKUP(A26,'1 - RESUMO'!$A:$E,2,0)</f>
        <v>CANAL PRINCIPAL PIS - CP500-2</v>
      </c>
      <c r="C26" s="89"/>
      <c r="D26" s="150">
        <f>VLOOKUP($A26,'1 - RESUMO'!$A:$E,4,0)</f>
        <v>0</v>
      </c>
      <c r="E26" s="97"/>
      <c r="F26" s="105"/>
      <c r="G26" s="105"/>
      <c r="H26" s="105"/>
      <c r="I26" s="105"/>
      <c r="J26" s="105"/>
      <c r="K26" s="105"/>
      <c r="L26" s="105"/>
      <c r="M26" s="105"/>
      <c r="N26" s="91">
        <f t="shared" ref="N26:O26" si="11">$D$26*N27</f>
        <v>0</v>
      </c>
      <c r="O26" s="91">
        <f t="shared" si="11"/>
        <v>0</v>
      </c>
      <c r="P26" s="91">
        <f>$D$26*P27</f>
        <v>0</v>
      </c>
      <c r="Q26" s="91">
        <f t="shared" ref="Q26:AE26" si="12">$D$26*Q27</f>
        <v>0</v>
      </c>
      <c r="R26" s="91">
        <f t="shared" si="12"/>
        <v>0</v>
      </c>
      <c r="S26" s="91">
        <f t="shared" si="12"/>
        <v>0</v>
      </c>
      <c r="T26" s="91">
        <f t="shared" si="12"/>
        <v>0</v>
      </c>
      <c r="U26" s="91">
        <f t="shared" si="12"/>
        <v>0</v>
      </c>
      <c r="V26" s="91">
        <f t="shared" si="12"/>
        <v>0</v>
      </c>
      <c r="W26" s="91">
        <f t="shared" si="12"/>
        <v>0</v>
      </c>
      <c r="X26" s="91">
        <f t="shared" si="12"/>
        <v>0</v>
      </c>
      <c r="Y26" s="91">
        <f t="shared" si="12"/>
        <v>0</v>
      </c>
      <c r="Z26" s="91">
        <f t="shared" si="12"/>
        <v>0</v>
      </c>
      <c r="AA26" s="91">
        <f t="shared" si="12"/>
        <v>0</v>
      </c>
      <c r="AB26" s="91">
        <f t="shared" si="12"/>
        <v>0</v>
      </c>
      <c r="AC26" s="91">
        <f t="shared" si="12"/>
        <v>0</v>
      </c>
      <c r="AD26" s="91">
        <f t="shared" si="12"/>
        <v>0</v>
      </c>
      <c r="AE26" s="91">
        <f t="shared" si="12"/>
        <v>0</v>
      </c>
      <c r="AF26" s="105"/>
      <c r="AG26" s="92">
        <f>SUM(E26:AF26)</f>
        <v>0</v>
      </c>
      <c r="AH26" s="93"/>
      <c r="AI26" s="94"/>
    </row>
    <row r="27" spans="1:35" ht="15.75">
      <c r="A27" s="88"/>
      <c r="B27" s="60"/>
      <c r="C27" s="89"/>
      <c r="D27" s="96">
        <f t="shared" ref="D27" si="13">SUM(E27:AF27)</f>
        <v>1.0000000000000004</v>
      </c>
      <c r="E27" s="97"/>
      <c r="F27" s="102"/>
      <c r="G27" s="102"/>
      <c r="H27" s="102"/>
      <c r="I27" s="102"/>
      <c r="J27" s="102"/>
      <c r="K27" s="102"/>
      <c r="L27" s="102"/>
      <c r="M27" s="102"/>
      <c r="N27" s="105">
        <v>5.5E-2</v>
      </c>
      <c r="O27" s="105">
        <v>5.5E-2</v>
      </c>
      <c r="P27" s="105">
        <v>5.5E-2</v>
      </c>
      <c r="Q27" s="105">
        <v>5.5E-2</v>
      </c>
      <c r="R27" s="105">
        <v>5.5E-2</v>
      </c>
      <c r="S27" s="105">
        <v>5.5E-2</v>
      </c>
      <c r="T27" s="105">
        <v>5.5E-2</v>
      </c>
      <c r="U27" s="105">
        <v>5.5E-2</v>
      </c>
      <c r="V27" s="105">
        <v>0.06</v>
      </c>
      <c r="W27" s="105">
        <v>0.06</v>
      </c>
      <c r="X27" s="105">
        <v>5.5E-2</v>
      </c>
      <c r="Y27" s="105">
        <v>5.5E-2</v>
      </c>
      <c r="Z27" s="105">
        <v>5.5E-2</v>
      </c>
      <c r="AA27" s="105">
        <v>5.5E-2</v>
      </c>
      <c r="AB27" s="105">
        <v>5.5E-2</v>
      </c>
      <c r="AC27" s="105">
        <v>5.5E-2</v>
      </c>
      <c r="AD27" s="105">
        <v>5.5E-2</v>
      </c>
      <c r="AE27" s="105">
        <v>5.5E-2</v>
      </c>
      <c r="AF27" s="105"/>
      <c r="AG27" s="106">
        <f>SUM(E27:AF27)</f>
        <v>1.0000000000000004</v>
      </c>
      <c r="AH27" s="93"/>
    </row>
    <row r="28" spans="1:35" ht="15.75">
      <c r="A28" s="88"/>
      <c r="B28" s="60"/>
      <c r="C28" s="89"/>
      <c r="D28" s="100"/>
      <c r="E28" s="101"/>
      <c r="F28" s="105"/>
      <c r="G28" s="105"/>
      <c r="H28" s="105"/>
      <c r="I28" s="105"/>
      <c r="J28" s="105"/>
      <c r="K28" s="105"/>
      <c r="L28" s="105"/>
      <c r="M28" s="105"/>
      <c r="N28" s="108"/>
      <c r="O28" s="109"/>
      <c r="P28" s="109"/>
      <c r="Q28" s="109"/>
      <c r="R28" s="109"/>
      <c r="S28" s="102"/>
      <c r="T28" s="102"/>
      <c r="U28" s="102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1"/>
      <c r="AH28" s="93"/>
    </row>
    <row r="29" spans="1:35" ht="15.75">
      <c r="A29" s="88">
        <v>8</v>
      </c>
      <c r="B29" s="60" t="str">
        <f>VLOOKUP(A29,'1 - RESUMO'!$A:$E,2,0)</f>
        <v>SISTEMA DE DRENAGEM DO SISTEMA ADUTOR</v>
      </c>
      <c r="C29" s="89"/>
      <c r="D29" s="150">
        <f>VLOOKUP($A29,'1 - RESUMO'!$A:$E,4,0)</f>
        <v>0</v>
      </c>
      <c r="E29" s="101"/>
      <c r="F29" s="102"/>
      <c r="G29" s="102"/>
      <c r="H29" s="102"/>
      <c r="I29" s="102"/>
      <c r="J29" s="102"/>
      <c r="K29" s="102"/>
      <c r="L29" s="102"/>
      <c r="M29" s="102"/>
      <c r="N29" s="108"/>
      <c r="O29" s="91">
        <f t="shared" ref="O29:AE29" si="14">$D$29*O30</f>
        <v>0</v>
      </c>
      <c r="P29" s="91">
        <f t="shared" si="14"/>
        <v>0</v>
      </c>
      <c r="Q29" s="91">
        <f t="shared" si="14"/>
        <v>0</v>
      </c>
      <c r="R29" s="91">
        <f t="shared" si="14"/>
        <v>0</v>
      </c>
      <c r="S29" s="91">
        <f t="shared" si="14"/>
        <v>0</v>
      </c>
      <c r="T29" s="91">
        <f t="shared" si="14"/>
        <v>0</v>
      </c>
      <c r="U29" s="91">
        <f t="shared" si="14"/>
        <v>0</v>
      </c>
      <c r="V29" s="91">
        <f t="shared" si="14"/>
        <v>0</v>
      </c>
      <c r="W29" s="91">
        <f t="shared" si="14"/>
        <v>0</v>
      </c>
      <c r="X29" s="91">
        <f t="shared" si="14"/>
        <v>0</v>
      </c>
      <c r="Y29" s="91">
        <f t="shared" si="14"/>
        <v>0</v>
      </c>
      <c r="Z29" s="91">
        <f t="shared" si="14"/>
        <v>0</v>
      </c>
      <c r="AA29" s="91">
        <f t="shared" si="14"/>
        <v>0</v>
      </c>
      <c r="AB29" s="91">
        <f t="shared" si="14"/>
        <v>0</v>
      </c>
      <c r="AC29" s="91">
        <f t="shared" si="14"/>
        <v>0</v>
      </c>
      <c r="AD29" s="91">
        <f t="shared" si="14"/>
        <v>0</v>
      </c>
      <c r="AE29" s="91">
        <f t="shared" si="14"/>
        <v>0</v>
      </c>
      <c r="AF29" s="110"/>
      <c r="AG29" s="92">
        <f>SUM(E29:AF29)</f>
        <v>0</v>
      </c>
      <c r="AH29" s="93"/>
      <c r="AI29" s="94"/>
    </row>
    <row r="30" spans="1:35" ht="15.75">
      <c r="A30" s="88"/>
      <c r="B30" s="60"/>
      <c r="C30" s="89"/>
      <c r="D30" s="96">
        <f t="shared" ref="D30" si="15">SUM(E30:AF30)</f>
        <v>1.0000000000000002</v>
      </c>
      <c r="E30" s="97"/>
      <c r="F30" s="105"/>
      <c r="G30" s="105"/>
      <c r="H30" s="105"/>
      <c r="I30" s="105"/>
      <c r="J30" s="105"/>
      <c r="K30" s="105"/>
      <c r="L30" s="105"/>
      <c r="M30" s="105"/>
      <c r="N30" s="108"/>
      <c r="O30" s="105">
        <v>5.5E-2</v>
      </c>
      <c r="P30" s="105">
        <v>5.5E-2</v>
      </c>
      <c r="Q30" s="105">
        <v>5.5E-2</v>
      </c>
      <c r="R30" s="105">
        <v>5.5E-2</v>
      </c>
      <c r="S30" s="105">
        <v>5.5E-2</v>
      </c>
      <c r="T30" s="105">
        <v>5.5E-2</v>
      </c>
      <c r="U30" s="105">
        <v>5.5E-2</v>
      </c>
      <c r="V30" s="105">
        <v>7.4999999999999997E-2</v>
      </c>
      <c r="W30" s="105">
        <v>0.08</v>
      </c>
      <c r="X30" s="105">
        <v>7.4999999999999997E-2</v>
      </c>
      <c r="Y30" s="105">
        <v>5.5E-2</v>
      </c>
      <c r="Z30" s="105">
        <v>5.5E-2</v>
      </c>
      <c r="AA30" s="105">
        <v>5.5E-2</v>
      </c>
      <c r="AB30" s="105">
        <v>5.5E-2</v>
      </c>
      <c r="AC30" s="105">
        <v>5.5E-2</v>
      </c>
      <c r="AD30" s="105">
        <v>5.5E-2</v>
      </c>
      <c r="AE30" s="105">
        <v>5.5E-2</v>
      </c>
      <c r="AF30" s="110"/>
      <c r="AG30" s="98">
        <f>SUM(E30:AF30)</f>
        <v>1.0000000000000002</v>
      </c>
      <c r="AH30" s="93"/>
    </row>
    <row r="31" spans="1:35" ht="15.75">
      <c r="A31" s="88"/>
      <c r="B31" s="60"/>
      <c r="C31" s="89"/>
      <c r="D31" s="100"/>
      <c r="E31" s="101"/>
      <c r="F31" s="102"/>
      <c r="G31" s="102"/>
      <c r="H31" s="102"/>
      <c r="I31" s="102"/>
      <c r="J31" s="102"/>
      <c r="K31" s="102"/>
      <c r="L31" s="102"/>
      <c r="M31" s="102"/>
      <c r="N31" s="112"/>
      <c r="O31" s="112"/>
      <c r="P31" s="112"/>
      <c r="Q31" s="102"/>
      <c r="R31" s="10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1"/>
      <c r="AH31" s="93"/>
    </row>
    <row r="32" spans="1:35" ht="15.75">
      <c r="A32" s="88">
        <v>9</v>
      </c>
      <c r="B32" s="60" t="str">
        <f>VLOOKUP(A32,'1 - RESUMO'!$A:$E,2,0)</f>
        <v>SISTEMA VIÁRIO DO SISTEMA ADUTOR</v>
      </c>
      <c r="C32" s="89"/>
      <c r="D32" s="150">
        <f>VLOOKUP($A32,'1 - RESUMO'!$A:$E,4,0)</f>
        <v>0</v>
      </c>
      <c r="E32" s="101"/>
      <c r="F32" s="105"/>
      <c r="G32" s="105"/>
      <c r="H32" s="105"/>
      <c r="I32" s="105"/>
      <c r="J32" s="105"/>
      <c r="K32" s="105"/>
      <c r="L32" s="105"/>
      <c r="M32" s="105"/>
      <c r="N32" s="112"/>
      <c r="O32" s="91">
        <f t="shared" ref="O32:Z32" si="16">$D$32*O33</f>
        <v>0</v>
      </c>
      <c r="P32" s="91">
        <f t="shared" si="16"/>
        <v>0</v>
      </c>
      <c r="Q32" s="91">
        <f t="shared" si="16"/>
        <v>0</v>
      </c>
      <c r="R32" s="91">
        <f t="shared" si="16"/>
        <v>0</v>
      </c>
      <c r="S32" s="91">
        <f t="shared" si="16"/>
        <v>0</v>
      </c>
      <c r="T32" s="91">
        <f t="shared" si="16"/>
        <v>0</v>
      </c>
      <c r="U32" s="91">
        <f t="shared" si="16"/>
        <v>0</v>
      </c>
      <c r="V32" s="91">
        <f t="shared" si="16"/>
        <v>0</v>
      </c>
      <c r="W32" s="91">
        <f t="shared" si="16"/>
        <v>0</v>
      </c>
      <c r="X32" s="91">
        <f t="shared" si="16"/>
        <v>0</v>
      </c>
      <c r="Y32" s="91">
        <f t="shared" si="16"/>
        <v>0</v>
      </c>
      <c r="Z32" s="91">
        <f t="shared" si="16"/>
        <v>0</v>
      </c>
      <c r="AA32" s="112"/>
      <c r="AB32" s="110"/>
      <c r="AC32" s="110"/>
      <c r="AD32" s="110"/>
      <c r="AE32" s="110"/>
      <c r="AF32" s="110"/>
      <c r="AG32" s="92">
        <f>SUM(E32:AF32)</f>
        <v>0</v>
      </c>
      <c r="AH32" s="93"/>
      <c r="AI32" s="94"/>
    </row>
    <row r="33" spans="1:35" ht="15.75">
      <c r="A33" s="88"/>
      <c r="B33" s="60"/>
      <c r="C33" s="89"/>
      <c r="D33" s="96">
        <f t="shared" ref="D33" si="17">SUM(E33:AF33)</f>
        <v>1</v>
      </c>
      <c r="E33" s="101"/>
      <c r="F33" s="102"/>
      <c r="G33" s="102"/>
      <c r="H33" s="102"/>
      <c r="I33" s="102"/>
      <c r="J33" s="102"/>
      <c r="K33" s="102"/>
      <c r="L33" s="102"/>
      <c r="M33" s="102"/>
      <c r="N33" s="112"/>
      <c r="O33" s="113">
        <v>0.05</v>
      </c>
      <c r="P33" s="113">
        <v>0.05</v>
      </c>
      <c r="Q33" s="113">
        <v>0.1</v>
      </c>
      <c r="R33" s="113">
        <v>0.1</v>
      </c>
      <c r="S33" s="113">
        <v>0.1</v>
      </c>
      <c r="T33" s="113">
        <v>0.1</v>
      </c>
      <c r="U33" s="113">
        <v>0.1</v>
      </c>
      <c r="V33" s="113">
        <v>0.1</v>
      </c>
      <c r="W33" s="113">
        <v>0.1</v>
      </c>
      <c r="X33" s="113">
        <v>0.1</v>
      </c>
      <c r="Y33" s="113">
        <v>0.05</v>
      </c>
      <c r="Z33" s="113">
        <v>0.05</v>
      </c>
      <c r="AA33" s="112"/>
      <c r="AB33" s="110"/>
      <c r="AC33" s="110"/>
      <c r="AD33" s="110"/>
      <c r="AE33" s="110"/>
      <c r="AF33" s="110"/>
      <c r="AG33" s="98">
        <f>SUM(E33:AF33)</f>
        <v>1</v>
      </c>
      <c r="AH33" s="93"/>
    </row>
    <row r="34" spans="1:35" ht="15.75">
      <c r="A34" s="88"/>
      <c r="B34" s="60"/>
      <c r="C34" s="89"/>
      <c r="D34" s="100"/>
      <c r="E34" s="101"/>
      <c r="F34" s="105"/>
      <c r="G34" s="105"/>
      <c r="H34" s="105"/>
      <c r="I34" s="105"/>
      <c r="J34" s="105"/>
      <c r="K34" s="105"/>
      <c r="L34" s="105"/>
      <c r="M34" s="105"/>
      <c r="N34" s="112"/>
      <c r="O34" s="112"/>
      <c r="P34" s="112"/>
      <c r="Q34" s="102"/>
      <c r="R34" s="102"/>
      <c r="S34" s="112"/>
      <c r="T34" s="112"/>
      <c r="U34" s="112"/>
      <c r="V34" s="112"/>
      <c r="W34" s="112"/>
      <c r="X34" s="112"/>
      <c r="Y34" s="112"/>
      <c r="Z34" s="112"/>
      <c r="AA34" s="112"/>
      <c r="AB34" s="110"/>
      <c r="AC34" s="110"/>
      <c r="AD34" s="110"/>
      <c r="AE34" s="110"/>
      <c r="AF34" s="110"/>
      <c r="AG34" s="111"/>
      <c r="AH34" s="93"/>
    </row>
    <row r="35" spans="1:35" ht="15.75">
      <c r="A35" s="88">
        <v>10</v>
      </c>
      <c r="B35" s="60" t="str">
        <f>VLOOKUP(A35,'1 - RESUMO'!$A:$E,2,0)</f>
        <v>OBRAS DE ARTES ESPECIAIS</v>
      </c>
      <c r="C35" s="89"/>
      <c r="D35" s="150">
        <f>VLOOKUP($A35,'1 - RESUMO'!$A:$E,4,0)</f>
        <v>0</v>
      </c>
      <c r="E35" s="101"/>
      <c r="F35" s="102"/>
      <c r="G35" s="102"/>
      <c r="H35" s="102"/>
      <c r="I35" s="102"/>
      <c r="J35" s="102"/>
      <c r="K35" s="102"/>
      <c r="L35" s="102"/>
      <c r="M35" s="102"/>
      <c r="N35" s="101"/>
      <c r="O35" s="101"/>
      <c r="P35" s="101"/>
      <c r="Q35" s="101"/>
      <c r="R35" s="101"/>
      <c r="S35" s="101"/>
      <c r="T35" s="101"/>
      <c r="U35" s="91">
        <f t="shared" ref="U35:AD35" si="18">$D$35*U36</f>
        <v>0</v>
      </c>
      <c r="V35" s="91">
        <f t="shared" si="18"/>
        <v>0</v>
      </c>
      <c r="W35" s="91">
        <f t="shared" si="18"/>
        <v>0</v>
      </c>
      <c r="X35" s="91">
        <f t="shared" si="18"/>
        <v>0</v>
      </c>
      <c r="Y35" s="91">
        <f t="shared" si="18"/>
        <v>0</v>
      </c>
      <c r="Z35" s="91">
        <f t="shared" si="18"/>
        <v>0</v>
      </c>
      <c r="AA35" s="91">
        <f t="shared" si="18"/>
        <v>0</v>
      </c>
      <c r="AB35" s="91">
        <f t="shared" si="18"/>
        <v>0</v>
      </c>
      <c r="AC35" s="91">
        <f t="shared" si="18"/>
        <v>0</v>
      </c>
      <c r="AD35" s="91">
        <f t="shared" si="18"/>
        <v>0</v>
      </c>
      <c r="AE35" s="110"/>
      <c r="AF35" s="110"/>
      <c r="AG35" s="92">
        <f>SUM(E35:AF35)</f>
        <v>0</v>
      </c>
      <c r="AH35" s="93"/>
      <c r="AI35" s="94"/>
    </row>
    <row r="36" spans="1:35" ht="15.75">
      <c r="A36" s="88"/>
      <c r="B36" s="60"/>
      <c r="C36" s="89"/>
      <c r="D36" s="96">
        <f t="shared" ref="D36" si="19">SUM(E36:AF36)</f>
        <v>0.99999999999999989</v>
      </c>
      <c r="E36" s="101"/>
      <c r="F36" s="105"/>
      <c r="G36" s="105"/>
      <c r="H36" s="105"/>
      <c r="I36" s="105"/>
      <c r="J36" s="105"/>
      <c r="K36" s="105"/>
      <c r="L36" s="105"/>
      <c r="M36" s="105"/>
      <c r="N36" s="101"/>
      <c r="O36" s="101"/>
      <c r="P36" s="101"/>
      <c r="Q36" s="101"/>
      <c r="R36" s="101"/>
      <c r="S36" s="101"/>
      <c r="T36" s="101"/>
      <c r="U36" s="114">
        <v>0.1</v>
      </c>
      <c r="V36" s="114">
        <v>0.1</v>
      </c>
      <c r="W36" s="114">
        <v>0.1</v>
      </c>
      <c r="X36" s="114">
        <v>0.1</v>
      </c>
      <c r="Y36" s="114">
        <v>0.1</v>
      </c>
      <c r="Z36" s="114">
        <v>0.1</v>
      </c>
      <c r="AA36" s="114">
        <v>0.1</v>
      </c>
      <c r="AB36" s="114">
        <v>0.1</v>
      </c>
      <c r="AC36" s="114">
        <v>0.1</v>
      </c>
      <c r="AD36" s="114">
        <v>0.1</v>
      </c>
      <c r="AE36" s="110"/>
      <c r="AF36" s="110"/>
      <c r="AG36" s="106">
        <f>SUM(E36:AF36)</f>
        <v>0.99999999999999989</v>
      </c>
      <c r="AH36" s="93"/>
    </row>
    <row r="37" spans="1:35" ht="15.75">
      <c r="A37" s="88"/>
      <c r="B37" s="60"/>
      <c r="C37" s="89"/>
      <c r="D37" s="100"/>
      <c r="E37" s="101"/>
      <c r="F37" s="102"/>
      <c r="G37" s="102"/>
      <c r="H37" s="102"/>
      <c r="I37" s="102"/>
      <c r="J37" s="102"/>
      <c r="K37" s="102"/>
      <c r="L37" s="102"/>
      <c r="M37" s="102"/>
      <c r="N37" s="105"/>
      <c r="O37" s="105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0"/>
      <c r="AG37" s="111"/>
      <c r="AH37" s="93"/>
    </row>
    <row r="38" spans="1:35" ht="15.75">
      <c r="A38" s="88">
        <v>11</v>
      </c>
      <c r="B38" s="60" t="str">
        <f>VLOOKUP(A38,'1 - RESUMO'!$A:$E,2,0)</f>
        <v>SERVIÇOS COMPLEMENTARES</v>
      </c>
      <c r="C38" s="89"/>
      <c r="D38" s="150">
        <f>VLOOKUP($A38,'1 - RESUMO'!$A:$E,4,0)</f>
        <v>0</v>
      </c>
      <c r="E38" s="101"/>
      <c r="F38" s="105"/>
      <c r="G38" s="105"/>
      <c r="H38" s="105"/>
      <c r="I38" s="105"/>
      <c r="J38" s="105"/>
      <c r="K38" s="105"/>
      <c r="L38" s="105"/>
      <c r="M38" s="105"/>
      <c r="N38" s="91">
        <f t="shared" ref="N38:AD38" si="20">N39*$D$38</f>
        <v>0</v>
      </c>
      <c r="O38" s="91">
        <f t="shared" si="20"/>
        <v>0</v>
      </c>
      <c r="P38" s="91">
        <f t="shared" si="20"/>
        <v>0</v>
      </c>
      <c r="Q38" s="91">
        <f t="shared" si="20"/>
        <v>0</v>
      </c>
      <c r="R38" s="112"/>
      <c r="S38" s="112"/>
      <c r="T38" s="112"/>
      <c r="U38" s="112"/>
      <c r="V38" s="112"/>
      <c r="W38" s="112"/>
      <c r="X38" s="112"/>
      <c r="Y38" s="112"/>
      <c r="Z38" s="91">
        <f t="shared" si="20"/>
        <v>0</v>
      </c>
      <c r="AA38" s="91">
        <f t="shared" si="20"/>
        <v>0</v>
      </c>
      <c r="AB38" s="91">
        <f t="shared" si="20"/>
        <v>0</v>
      </c>
      <c r="AC38" s="91">
        <f t="shared" si="20"/>
        <v>0</v>
      </c>
      <c r="AD38" s="91">
        <f t="shared" si="20"/>
        <v>0</v>
      </c>
      <c r="AE38" s="91">
        <f>AE39*$D$38</f>
        <v>0</v>
      </c>
      <c r="AF38" s="110"/>
      <c r="AG38" s="92">
        <f>SUM(E38:AF38)</f>
        <v>0</v>
      </c>
      <c r="AH38" s="93"/>
      <c r="AI38" s="94"/>
    </row>
    <row r="39" spans="1:35" ht="15.75">
      <c r="A39" s="88"/>
      <c r="B39" s="60"/>
      <c r="C39" s="89"/>
      <c r="D39" s="96">
        <f>SUM(E39:AF39)</f>
        <v>0.99999999999999989</v>
      </c>
      <c r="E39" s="97"/>
      <c r="F39" s="102"/>
      <c r="G39" s="102"/>
      <c r="H39" s="102"/>
      <c r="I39" s="102"/>
      <c r="J39" s="102"/>
      <c r="K39" s="102"/>
      <c r="L39" s="102"/>
      <c r="M39" s="102"/>
      <c r="N39" s="105">
        <v>0.05</v>
      </c>
      <c r="O39" s="105">
        <v>0.1</v>
      </c>
      <c r="P39" s="105">
        <v>0.1</v>
      </c>
      <c r="Q39" s="105">
        <v>0.1</v>
      </c>
      <c r="R39" s="112"/>
      <c r="S39" s="112"/>
      <c r="T39" s="112"/>
      <c r="U39" s="112"/>
      <c r="V39" s="112"/>
      <c r="W39" s="112"/>
      <c r="X39" s="112"/>
      <c r="Y39" s="112"/>
      <c r="Z39" s="105">
        <v>0.1</v>
      </c>
      <c r="AA39" s="105">
        <v>0.1</v>
      </c>
      <c r="AB39" s="105">
        <v>0.125</v>
      </c>
      <c r="AC39" s="105">
        <v>0.125</v>
      </c>
      <c r="AD39" s="105">
        <v>0.1</v>
      </c>
      <c r="AE39" s="105">
        <v>0.1</v>
      </c>
      <c r="AF39" s="110"/>
      <c r="AG39" s="106">
        <f>SUM(E39:AF39)</f>
        <v>0.99999999999999989</v>
      </c>
      <c r="AH39" s="93"/>
    </row>
    <row r="40" spans="1:35" ht="15.75">
      <c r="A40" s="88"/>
      <c r="B40" s="60"/>
      <c r="C40" s="89"/>
      <c r="D40" s="100"/>
      <c r="E40" s="101"/>
      <c r="F40" s="105"/>
      <c r="G40" s="105"/>
      <c r="H40" s="105"/>
      <c r="I40" s="105"/>
      <c r="J40" s="105"/>
      <c r="K40" s="105"/>
      <c r="L40" s="105"/>
      <c r="M40" s="105"/>
      <c r="N40" s="105"/>
      <c r="O40" s="113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0"/>
      <c r="AG40" s="111"/>
      <c r="AH40" s="93"/>
    </row>
    <row r="41" spans="1:35" ht="15.75">
      <c r="A41" s="88">
        <v>12</v>
      </c>
      <c r="B41" s="60" t="str">
        <f>VLOOKUP(A41,'1 - RESUMO'!$A:$E,2,0)</f>
        <v>FINALIZAÇÃO DA OBRA</v>
      </c>
      <c r="C41" s="89"/>
      <c r="D41" s="150">
        <f>VLOOKUP($A41,'1 - RESUMO'!$A:$E,4,0)</f>
        <v>0</v>
      </c>
      <c r="E41" s="101"/>
      <c r="F41" s="105"/>
      <c r="G41" s="113"/>
      <c r="H41" s="105"/>
      <c r="I41" s="105"/>
      <c r="J41" s="105"/>
      <c r="K41" s="101"/>
      <c r="L41" s="101"/>
      <c r="M41" s="101"/>
      <c r="N41" s="105"/>
      <c r="O41" s="113"/>
      <c r="P41" s="105"/>
      <c r="Q41" s="105"/>
      <c r="R41" s="105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91">
        <f t="shared" ref="AC41:AF41" si="21">$D$41*AC42</f>
        <v>0</v>
      </c>
      <c r="AD41" s="91">
        <f t="shared" si="21"/>
        <v>0</v>
      </c>
      <c r="AE41" s="91">
        <f t="shared" si="21"/>
        <v>0</v>
      </c>
      <c r="AF41" s="91">
        <f t="shared" si="21"/>
        <v>0</v>
      </c>
      <c r="AG41" s="115">
        <f>SUM(E41:AF41)</f>
        <v>0</v>
      </c>
      <c r="AH41" s="116"/>
      <c r="AI41" s="94"/>
    </row>
    <row r="42" spans="1:35" ht="15.75">
      <c r="A42" s="88"/>
      <c r="B42" s="60"/>
      <c r="C42" s="89"/>
      <c r="D42" s="96">
        <f>SUM(E42:AF42)</f>
        <v>1</v>
      </c>
      <c r="E42" s="101"/>
      <c r="F42" s="105"/>
      <c r="G42" s="113"/>
      <c r="H42" s="105"/>
      <c r="I42" s="105"/>
      <c r="J42" s="105"/>
      <c r="K42" s="101"/>
      <c r="L42" s="101"/>
      <c r="M42" s="101"/>
      <c r="N42" s="105"/>
      <c r="O42" s="113"/>
      <c r="P42" s="105"/>
      <c r="Q42" s="105"/>
      <c r="R42" s="105"/>
      <c r="S42" s="101"/>
      <c r="T42" s="101"/>
      <c r="U42" s="101"/>
      <c r="V42" s="101"/>
      <c r="W42" s="101"/>
      <c r="X42" s="101"/>
      <c r="Y42" s="101"/>
      <c r="Z42" s="101"/>
      <c r="AA42" s="101"/>
      <c r="AB42" s="117"/>
      <c r="AC42" s="105">
        <v>0.25</v>
      </c>
      <c r="AD42" s="105">
        <v>0.25</v>
      </c>
      <c r="AE42" s="105">
        <v>0.25</v>
      </c>
      <c r="AF42" s="105">
        <v>0.25</v>
      </c>
      <c r="AG42" s="118">
        <f>SUM(E42:AF42)</f>
        <v>1</v>
      </c>
      <c r="AH42" s="116"/>
    </row>
    <row r="43" spans="1:35" ht="15.75">
      <c r="A43" s="88"/>
      <c r="B43" s="60"/>
      <c r="C43" s="89"/>
      <c r="D43" s="100"/>
      <c r="E43" s="101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14"/>
      <c r="AC43" s="114"/>
      <c r="AD43" s="114"/>
      <c r="AE43" s="114"/>
      <c r="AF43" s="117"/>
      <c r="AG43" s="119"/>
      <c r="AH43" s="116"/>
    </row>
    <row r="44" spans="1:35" ht="16.5" thickBot="1">
      <c r="A44" s="120"/>
      <c r="B44" s="121" t="s">
        <v>30</v>
      </c>
      <c r="C44" s="121"/>
      <c r="D44" s="122">
        <f>'1 - RESUMO'!D21</f>
        <v>0</v>
      </c>
      <c r="E44" s="123"/>
      <c r="F44" s="124"/>
      <c r="G44" s="124"/>
      <c r="H44" s="124"/>
      <c r="I44" s="124"/>
      <c r="J44" s="125"/>
      <c r="K44" s="124"/>
      <c r="L44" s="124"/>
      <c r="M44" s="125"/>
      <c r="N44" s="124"/>
      <c r="O44" s="124"/>
      <c r="P44" s="124"/>
      <c r="Q44" s="124"/>
      <c r="R44" s="125"/>
      <c r="S44" s="124"/>
      <c r="T44" s="124"/>
      <c r="U44" s="125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7"/>
    </row>
    <row r="45" spans="1:35" ht="15.75">
      <c r="A45" s="128"/>
      <c r="B45" s="129" t="s">
        <v>31</v>
      </c>
      <c r="C45" s="130"/>
      <c r="D45" s="131"/>
      <c r="E45" s="132" t="e">
        <f>E47/$D$44</f>
        <v>#DIV/0!</v>
      </c>
      <c r="F45" s="132" t="e">
        <f>F47/$D$44</f>
        <v>#DIV/0!</v>
      </c>
      <c r="G45" s="132" t="e">
        <f>G47/$D$44</f>
        <v>#DIV/0!</v>
      </c>
      <c r="H45" s="132" t="e">
        <f>H47/$D$44</f>
        <v>#DIV/0!</v>
      </c>
      <c r="I45" s="132" t="e">
        <f>I47/$D$44</f>
        <v>#DIV/0!</v>
      </c>
      <c r="J45" s="132" t="e">
        <f t="shared" ref="J45:AF45" si="22">J47/$D$44</f>
        <v>#DIV/0!</v>
      </c>
      <c r="K45" s="132" t="e">
        <f t="shared" si="22"/>
        <v>#DIV/0!</v>
      </c>
      <c r="L45" s="132" t="e">
        <f t="shared" si="22"/>
        <v>#DIV/0!</v>
      </c>
      <c r="M45" s="132" t="e">
        <f t="shared" si="22"/>
        <v>#DIV/0!</v>
      </c>
      <c r="N45" s="132" t="e">
        <f t="shared" si="22"/>
        <v>#DIV/0!</v>
      </c>
      <c r="O45" s="132" t="e">
        <f t="shared" si="22"/>
        <v>#DIV/0!</v>
      </c>
      <c r="P45" s="132" t="e">
        <f t="shared" si="22"/>
        <v>#DIV/0!</v>
      </c>
      <c r="Q45" s="132" t="e">
        <f t="shared" si="22"/>
        <v>#DIV/0!</v>
      </c>
      <c r="R45" s="132" t="e">
        <f t="shared" si="22"/>
        <v>#DIV/0!</v>
      </c>
      <c r="S45" s="132" t="e">
        <f t="shared" si="22"/>
        <v>#DIV/0!</v>
      </c>
      <c r="T45" s="132" t="e">
        <f t="shared" si="22"/>
        <v>#DIV/0!</v>
      </c>
      <c r="U45" s="132" t="e">
        <f t="shared" si="22"/>
        <v>#DIV/0!</v>
      </c>
      <c r="V45" s="132" t="e">
        <f t="shared" si="22"/>
        <v>#DIV/0!</v>
      </c>
      <c r="W45" s="132" t="e">
        <f t="shared" si="22"/>
        <v>#DIV/0!</v>
      </c>
      <c r="X45" s="132" t="e">
        <f t="shared" si="22"/>
        <v>#DIV/0!</v>
      </c>
      <c r="Y45" s="132" t="e">
        <f t="shared" si="22"/>
        <v>#DIV/0!</v>
      </c>
      <c r="Z45" s="132" t="e">
        <f t="shared" si="22"/>
        <v>#DIV/0!</v>
      </c>
      <c r="AA45" s="132" t="e">
        <f t="shared" si="22"/>
        <v>#DIV/0!</v>
      </c>
      <c r="AB45" s="132" t="e">
        <f t="shared" si="22"/>
        <v>#DIV/0!</v>
      </c>
      <c r="AC45" s="132" t="e">
        <f t="shared" si="22"/>
        <v>#DIV/0!</v>
      </c>
      <c r="AD45" s="132" t="e">
        <f t="shared" si="22"/>
        <v>#DIV/0!</v>
      </c>
      <c r="AE45" s="132" t="e">
        <f t="shared" si="22"/>
        <v>#DIV/0!</v>
      </c>
      <c r="AF45" s="132" t="e">
        <f t="shared" si="22"/>
        <v>#DIV/0!</v>
      </c>
      <c r="AG45" s="133"/>
    </row>
    <row r="46" spans="1:35" ht="15.75">
      <c r="A46" s="134"/>
      <c r="B46" s="135" t="s">
        <v>32</v>
      </c>
      <c r="C46" s="136"/>
      <c r="D46" s="137"/>
      <c r="E46" s="138" t="e">
        <f>E45</f>
        <v>#DIV/0!</v>
      </c>
      <c r="F46" s="132" t="e">
        <f>E46+F45</f>
        <v>#DIV/0!</v>
      </c>
      <c r="G46" s="132" t="e">
        <f t="shared" ref="G46:AD46" si="23">F46+G45</f>
        <v>#DIV/0!</v>
      </c>
      <c r="H46" s="132" t="e">
        <f t="shared" si="23"/>
        <v>#DIV/0!</v>
      </c>
      <c r="I46" s="132" t="e">
        <f t="shared" si="23"/>
        <v>#DIV/0!</v>
      </c>
      <c r="J46" s="132" t="e">
        <f t="shared" si="23"/>
        <v>#DIV/0!</v>
      </c>
      <c r="K46" s="132" t="e">
        <f t="shared" si="23"/>
        <v>#DIV/0!</v>
      </c>
      <c r="L46" s="132" t="e">
        <f t="shared" si="23"/>
        <v>#DIV/0!</v>
      </c>
      <c r="M46" s="132" t="e">
        <f t="shared" si="23"/>
        <v>#DIV/0!</v>
      </c>
      <c r="N46" s="132" t="e">
        <f t="shared" si="23"/>
        <v>#DIV/0!</v>
      </c>
      <c r="O46" s="132" t="e">
        <f t="shared" si="23"/>
        <v>#DIV/0!</v>
      </c>
      <c r="P46" s="132" t="e">
        <f t="shared" si="23"/>
        <v>#DIV/0!</v>
      </c>
      <c r="Q46" s="132" t="e">
        <f t="shared" si="23"/>
        <v>#DIV/0!</v>
      </c>
      <c r="R46" s="132" t="e">
        <f t="shared" si="23"/>
        <v>#DIV/0!</v>
      </c>
      <c r="S46" s="132" t="e">
        <f t="shared" si="23"/>
        <v>#DIV/0!</v>
      </c>
      <c r="T46" s="132" t="e">
        <f t="shared" si="23"/>
        <v>#DIV/0!</v>
      </c>
      <c r="U46" s="132" t="e">
        <f t="shared" si="23"/>
        <v>#DIV/0!</v>
      </c>
      <c r="V46" s="132" t="e">
        <f t="shared" si="23"/>
        <v>#DIV/0!</v>
      </c>
      <c r="W46" s="132" t="e">
        <f t="shared" si="23"/>
        <v>#DIV/0!</v>
      </c>
      <c r="X46" s="132" t="e">
        <f t="shared" si="23"/>
        <v>#DIV/0!</v>
      </c>
      <c r="Y46" s="132" t="e">
        <f t="shared" si="23"/>
        <v>#DIV/0!</v>
      </c>
      <c r="Z46" s="132" t="e">
        <f t="shared" si="23"/>
        <v>#DIV/0!</v>
      </c>
      <c r="AA46" s="132" t="e">
        <f t="shared" si="23"/>
        <v>#DIV/0!</v>
      </c>
      <c r="AB46" s="132" t="e">
        <f t="shared" si="23"/>
        <v>#DIV/0!</v>
      </c>
      <c r="AC46" s="132" t="e">
        <f t="shared" si="23"/>
        <v>#DIV/0!</v>
      </c>
      <c r="AD46" s="132" t="e">
        <f t="shared" si="23"/>
        <v>#DIV/0!</v>
      </c>
      <c r="AE46" s="132" t="e">
        <f>AD46+AE45</f>
        <v>#DIV/0!</v>
      </c>
      <c r="AF46" s="132" t="e">
        <f>AE46+AF45</f>
        <v>#DIV/0!</v>
      </c>
      <c r="AG46" s="139"/>
    </row>
    <row r="47" spans="1:35" ht="15.75">
      <c r="A47" s="134"/>
      <c r="B47" s="135" t="s">
        <v>33</v>
      </c>
      <c r="C47" s="136"/>
      <c r="D47" s="137"/>
      <c r="E47" s="140" t="e">
        <f>E26+E29+E23+E20+E32+E35+E38+E41+E17+E14+E11+E8</f>
        <v>#DIV/0!</v>
      </c>
      <c r="F47" s="140" t="e">
        <f t="shared" ref="F47:AF47" si="24">F26+F29+F23+F20+F32+F35+F38+F41+F17+F14+F11+F8</f>
        <v>#DIV/0!</v>
      </c>
      <c r="G47" s="140" t="e">
        <f t="shared" si="24"/>
        <v>#DIV/0!</v>
      </c>
      <c r="H47" s="140" t="e">
        <f t="shared" si="24"/>
        <v>#DIV/0!</v>
      </c>
      <c r="I47" s="140" t="e">
        <f t="shared" si="24"/>
        <v>#DIV/0!</v>
      </c>
      <c r="J47" s="140" t="e">
        <f t="shared" si="24"/>
        <v>#DIV/0!</v>
      </c>
      <c r="K47" s="140" t="e">
        <f t="shared" si="24"/>
        <v>#DIV/0!</v>
      </c>
      <c r="L47" s="140" t="e">
        <f t="shared" si="24"/>
        <v>#DIV/0!</v>
      </c>
      <c r="M47" s="140" t="e">
        <f t="shared" si="24"/>
        <v>#DIV/0!</v>
      </c>
      <c r="N47" s="140" t="e">
        <f t="shared" si="24"/>
        <v>#DIV/0!</v>
      </c>
      <c r="O47" s="140" t="e">
        <f t="shared" si="24"/>
        <v>#DIV/0!</v>
      </c>
      <c r="P47" s="140" t="e">
        <f t="shared" si="24"/>
        <v>#DIV/0!</v>
      </c>
      <c r="Q47" s="140" t="e">
        <f t="shared" si="24"/>
        <v>#DIV/0!</v>
      </c>
      <c r="R47" s="140" t="e">
        <f t="shared" si="24"/>
        <v>#DIV/0!</v>
      </c>
      <c r="S47" s="140" t="e">
        <f t="shared" si="24"/>
        <v>#DIV/0!</v>
      </c>
      <c r="T47" s="140" t="e">
        <f t="shared" si="24"/>
        <v>#DIV/0!</v>
      </c>
      <c r="U47" s="140" t="e">
        <f t="shared" si="24"/>
        <v>#DIV/0!</v>
      </c>
      <c r="V47" s="140" t="e">
        <f t="shared" si="24"/>
        <v>#DIV/0!</v>
      </c>
      <c r="W47" s="140" t="e">
        <f t="shared" si="24"/>
        <v>#DIV/0!</v>
      </c>
      <c r="X47" s="140" t="e">
        <f t="shared" si="24"/>
        <v>#DIV/0!</v>
      </c>
      <c r="Y47" s="140" t="e">
        <f t="shared" si="24"/>
        <v>#DIV/0!</v>
      </c>
      <c r="Z47" s="140" t="e">
        <f t="shared" si="24"/>
        <v>#DIV/0!</v>
      </c>
      <c r="AA47" s="140" t="e">
        <f t="shared" si="24"/>
        <v>#DIV/0!</v>
      </c>
      <c r="AB47" s="140" t="e">
        <f t="shared" si="24"/>
        <v>#DIV/0!</v>
      </c>
      <c r="AC47" s="140" t="e">
        <f t="shared" si="24"/>
        <v>#DIV/0!</v>
      </c>
      <c r="AD47" s="140" t="e">
        <f t="shared" si="24"/>
        <v>#DIV/0!</v>
      </c>
      <c r="AE47" s="140" t="e">
        <f t="shared" si="24"/>
        <v>#DIV/0!</v>
      </c>
      <c r="AF47" s="140" t="e">
        <f t="shared" si="24"/>
        <v>#DIV/0!</v>
      </c>
      <c r="AG47" s="141"/>
    </row>
    <row r="48" spans="1:35" s="62" customFormat="1" ht="16.5" thickBot="1">
      <c r="A48" s="142"/>
      <c r="B48" s="143" t="s">
        <v>34</v>
      </c>
      <c r="C48" s="144"/>
      <c r="D48" s="145"/>
      <c r="E48" s="146" t="e">
        <f>E47</f>
        <v>#DIV/0!</v>
      </c>
      <c r="F48" s="147" t="e">
        <f>E48+F47</f>
        <v>#DIV/0!</v>
      </c>
      <c r="G48" s="147" t="e">
        <f t="shared" ref="G48:AF48" si="25">F48+G47</f>
        <v>#DIV/0!</v>
      </c>
      <c r="H48" s="147" t="e">
        <f t="shared" si="25"/>
        <v>#DIV/0!</v>
      </c>
      <c r="I48" s="147" t="e">
        <f t="shared" si="25"/>
        <v>#DIV/0!</v>
      </c>
      <c r="J48" s="147" t="e">
        <f t="shared" si="25"/>
        <v>#DIV/0!</v>
      </c>
      <c r="K48" s="147" t="e">
        <f t="shared" si="25"/>
        <v>#DIV/0!</v>
      </c>
      <c r="L48" s="147" t="e">
        <f t="shared" si="25"/>
        <v>#DIV/0!</v>
      </c>
      <c r="M48" s="147" t="e">
        <f t="shared" si="25"/>
        <v>#DIV/0!</v>
      </c>
      <c r="N48" s="147" t="e">
        <f t="shared" si="25"/>
        <v>#DIV/0!</v>
      </c>
      <c r="O48" s="147" t="e">
        <f t="shared" si="25"/>
        <v>#DIV/0!</v>
      </c>
      <c r="P48" s="147" t="e">
        <f t="shared" si="25"/>
        <v>#DIV/0!</v>
      </c>
      <c r="Q48" s="147" t="e">
        <f t="shared" si="25"/>
        <v>#DIV/0!</v>
      </c>
      <c r="R48" s="147" t="e">
        <f t="shared" si="25"/>
        <v>#DIV/0!</v>
      </c>
      <c r="S48" s="147" t="e">
        <f t="shared" si="25"/>
        <v>#DIV/0!</v>
      </c>
      <c r="T48" s="147" t="e">
        <f t="shared" si="25"/>
        <v>#DIV/0!</v>
      </c>
      <c r="U48" s="147" t="e">
        <f t="shared" si="25"/>
        <v>#DIV/0!</v>
      </c>
      <c r="V48" s="147" t="e">
        <f t="shared" si="25"/>
        <v>#DIV/0!</v>
      </c>
      <c r="W48" s="147" t="e">
        <f t="shared" si="25"/>
        <v>#DIV/0!</v>
      </c>
      <c r="X48" s="147" t="e">
        <f t="shared" si="25"/>
        <v>#DIV/0!</v>
      </c>
      <c r="Y48" s="147" t="e">
        <f t="shared" si="25"/>
        <v>#DIV/0!</v>
      </c>
      <c r="Z48" s="147" t="e">
        <f t="shared" si="25"/>
        <v>#DIV/0!</v>
      </c>
      <c r="AA48" s="147" t="e">
        <f t="shared" si="25"/>
        <v>#DIV/0!</v>
      </c>
      <c r="AB48" s="147" t="e">
        <f t="shared" si="25"/>
        <v>#DIV/0!</v>
      </c>
      <c r="AC48" s="147" t="e">
        <f t="shared" si="25"/>
        <v>#DIV/0!</v>
      </c>
      <c r="AD48" s="147" t="e">
        <f t="shared" si="25"/>
        <v>#DIV/0!</v>
      </c>
      <c r="AE48" s="147" t="e">
        <f t="shared" si="25"/>
        <v>#DIV/0!</v>
      </c>
      <c r="AF48" s="147" t="e">
        <f t="shared" si="25"/>
        <v>#DIV/0!</v>
      </c>
      <c r="AG48" s="148"/>
      <c r="AI48" s="63"/>
    </row>
    <row r="49" spans="1:35" s="62" customFormat="1" ht="30.75" customHeight="1">
      <c r="A49" s="63"/>
      <c r="B49" s="63"/>
      <c r="C49" s="61"/>
      <c r="D49" s="61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6"/>
      <c r="AI49" s="63"/>
    </row>
  </sheetData>
  <mergeCells count="2">
    <mergeCell ref="A1:D1"/>
    <mergeCell ref="A2:D2"/>
  </mergeCells>
  <phoneticPr fontId="18" type="noConversion"/>
  <conditionalFormatting sqref="A1">
    <cfRule type="duplicateValues" dxfId="2" priority="1"/>
    <cfRule type="duplicateValues" dxfId="1" priority="2"/>
    <cfRule type="duplicateValues" dxfId="0" priority="3"/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50" fitToHeight="0" orientation="landscape" r:id="rId1"/>
  <headerFooter>
    <oddFooter>&amp;C&amp;G&amp;R&amp;Pde&amp;N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1 - RESUMO</vt:lpstr>
      <vt:lpstr>2 - Planilha Sintética OBRA</vt:lpstr>
      <vt:lpstr>3 - Planilha Sintética PROJETO</vt:lpstr>
      <vt:lpstr>4 - Cronograma</vt:lpstr>
      <vt:lpstr>'1 - RESUMO'!Area_de_impressao</vt:lpstr>
      <vt:lpstr>'4 - Cronograma'!Area_de_impressao</vt:lpstr>
      <vt:lpstr>'1 - RESUMO'!Titulos_de_impressao</vt:lpstr>
      <vt:lpstr>'4 - Cronograma'!Titulos_de_impressao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Satie Hirano Zanlorenci</dc:creator>
  <cp:lastModifiedBy>Jayanne da Silva Freire</cp:lastModifiedBy>
  <cp:lastPrinted>2026-07-29T18:08:28Z</cp:lastPrinted>
  <dcterms:created xsi:type="dcterms:W3CDTF">2024-07-05T20:02:02Z</dcterms:created>
  <dcterms:modified xsi:type="dcterms:W3CDTF">2026-10-06T19:40:19Z</dcterms:modified>
</cp:coreProperties>
</file>